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740" activeTab="0"/>
  </bookViews>
  <sheets>
    <sheet name="Runden" sheetId="1" r:id="rId1"/>
  </sheets>
  <externalReferences>
    <externalReference r:id="rId4"/>
  </externalReferences>
  <definedNames>
    <definedName name="asdsdasdsd" hidden="1">{#N/A,#N/A,FALSE,"Ausgaben"}</definedName>
    <definedName name="dadds" hidden="1">{#N/A,#N/A,FALSE,"Ausgaben"}</definedName>
    <definedName name="DDD" hidden="1">{#N/A,#N/A,FALSE,"Ausgaben"}</definedName>
    <definedName name="DDDD" hidden="1">{#N/A,#N/A,FALSE,"Ausgaben"}</definedName>
    <definedName name="_xlnm.Print_Area" localSheetId="0">'Runden'!$A:$L</definedName>
    <definedName name="EE" hidden="1">{#N/A,#N/A,FALSE,"Ausgaben"}</definedName>
    <definedName name="EEEE" hidden="1">{#N/A,#N/A,FALSE,"Ausgaben"}</definedName>
    <definedName name="Erdteile">OFFSET(Kontinente,1,0,ROWS(Kontinente)-1,1)</definedName>
    <definedName name="ers" hidden="1">{#N/A,#N/A,FALSE,"Ausgaben"}</definedName>
    <definedName name="haha" hidden="1">{"optimaler Ausdruck","Preiserh?hung",TRUE,"Szenario";"optimaler Ausdruck","Ausgabenbremse",TRUE,"Szenario";"Umsatz-Diagramm komplett",#N/A,TRUE,"Umsatz-Diagramm"}</definedName>
    <definedName name="hoho" hidden="1">{#N/A,#N/A,FALSE,"Ausgaben"}</definedName>
    <definedName name="Kontinente">'[1]Matrix2'!#REF!</definedName>
    <definedName name="ss" hidden="1">{#N/A,#N/A,FALSE,"Ausgaben"}</definedName>
    <definedName name="wrn.EinnahmenAusgaben." hidden="1">{#N/A,#N/A,FALSE,"Einnahmen"}</definedName>
    <definedName name="wrn.Präsentation." hidden="1">{"optimaler Ausdruck","Preiserh?hung",TRUE,"Szenario";"optimaler Ausdruck","Ausgabenbremse",TRUE,"Szenario";"Umsatz-Diagramm komplett",#N/A,TRUE,"Umsatz-Diagramm"}</definedName>
    <definedName name="wrn.Statistik." hidden="1">{#N/A,#N/A,FALSE,"Ausgaben"}</definedName>
  </definedNames>
  <calcPr calcMode="manual" fullCalcOnLoad="1"/>
</workbook>
</file>

<file path=xl/sharedStrings.xml><?xml version="1.0" encoding="utf-8"?>
<sst xmlns="http://schemas.openxmlformats.org/spreadsheetml/2006/main" count="81" uniqueCount="81">
  <si>
    <t>&gt; Einfügen &gt; Funktion &gt; Math. &amp; Trigonom.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</si>
  <si>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</si>
  <si>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</si>
  <si>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</si>
  <si>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</si>
  <si>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</si>
  <si>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</si>
  <si>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</si>
  <si>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</si>
  <si>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</si>
  <si>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</si>
  <si>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</si>
  <si>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Kaufmännisches Runden</t>
  </si>
  <si>
    <t>auf Tausendstel</t>
  </si>
  <si>
    <t>=RUNDEN(X5;3)</t>
  </si>
  <si>
    <t>auf Hundertstel</t>
  </si>
  <si>
    <t>=RUNDEN(X5;2)</t>
  </si>
  <si>
    <t>auf Zehntel</t>
  </si>
  <si>
    <t>=RUNDEN(X5;1)</t>
  </si>
  <si>
    <t>auf Einer</t>
  </si>
  <si>
    <t>=RUNDEN(X5;0)</t>
  </si>
  <si>
    <t>auf Zehner</t>
  </si>
  <si>
    <t>=RUNDEN(X5;-1)</t>
  </si>
  <si>
    <t>auf Hunderter</t>
  </si>
  <si>
    <t>=RUNDEN(X5;-2)</t>
  </si>
  <si>
    <t>auf Tausender</t>
  </si>
  <si>
    <t>=RUNDEN(X5;-3)</t>
  </si>
  <si>
    <t>Vielfachrunden</t>
  </si>
  <si>
    <t>Rundungswert</t>
  </si>
  <si>
    <t>Kehrwert</t>
  </si>
  <si>
    <t>Allgemeine Formel</t>
  </si>
  <si>
    <t>=RUNDEN(X16*KW;0)/KW</t>
  </si>
  <si>
    <t>RW</t>
  </si>
  <si>
    <t>KW=(1/RW)</t>
  </si>
  <si>
    <t>auf 5 Zehntel</t>
  </si>
  <si>
    <t>=RUNDEN(X16*20;0)/20</t>
  </si>
  <si>
    <t>auf 25 Zehntel</t>
  </si>
  <si>
    <t>=RUNDEN(X16*4;0)/4</t>
  </si>
  <si>
    <t>auf 5 Einer</t>
  </si>
  <si>
    <t>=RUNDEN(X16*0.2;0)/0.2</t>
  </si>
  <si>
    <t>auf 7 Zehner</t>
  </si>
  <si>
    <t>=RUNDEN(X16*E20;0)/E20</t>
  </si>
  <si>
    <t>auf 12 Zehner</t>
  </si>
  <si>
    <t>=RUNDEN(X16*E21;0)/E21</t>
  </si>
  <si>
    <t>Auf- &amp; Abrunden</t>
  </si>
  <si>
    <t>auf Zehntel auf</t>
  </si>
  <si>
    <t>=AUFRUNDEN(X24;1)</t>
  </si>
  <si>
    <t>auf Einer auf</t>
  </si>
  <si>
    <t>=AUFRUNDEN(X24;0)</t>
  </si>
  <si>
    <t>auf Zehner auf</t>
  </si>
  <si>
    <t>=AUFRUNDEN(X24;-1)</t>
  </si>
  <si>
    <t>auf Zehntel ab</t>
  </si>
  <si>
    <t>=ABRUNDEN(X24;1)</t>
  </si>
  <si>
    <t>auf Einer ab</t>
  </si>
  <si>
    <t>=ABRUNDEN(X24;0)</t>
  </si>
  <si>
    <t>auf Zehner ab</t>
  </si>
  <si>
    <t>=ABRUNDEN(X24;-1)</t>
  </si>
  <si>
    <t>Mathematische Optionen</t>
  </si>
  <si>
    <t>absoluter Wert</t>
  </si>
  <si>
    <t>=ABS(X33)</t>
  </si>
  <si>
    <t>auf ganze Zahl</t>
  </si>
  <si>
    <t>=GANZZAHL(X33)</t>
  </si>
  <si>
    <t>ohne Kommastellen</t>
  </si>
  <si>
    <t>=KÜRZEN(X33)</t>
  </si>
  <si>
    <t>auf gerade Zahl</t>
  </si>
  <si>
    <t>=GERADE(X33)</t>
  </si>
  <si>
    <t>auf ungerade Zahl</t>
  </si>
  <si>
    <t>=UNGERADE(X33)</t>
  </si>
  <si>
    <t>liefert Vorzeichen</t>
  </si>
  <si>
    <t>=VORZEICHEN(X33)</t>
  </si>
  <si>
    <t>Römische Zahlen</t>
  </si>
  <si>
    <t>Klassische Form</t>
  </si>
  <si>
    <t>=RÖMISCH(X42)</t>
  </si>
  <si>
    <t>Kurzform</t>
  </si>
  <si>
    <t>=RÖMISCH(X42;1)</t>
  </si>
  <si>
    <t>Vereinfacht</t>
  </si>
  <si>
    <t>=RÖMISCH(X42;42)</t>
  </si>
  <si>
    <t>absolute Zahl</t>
  </si>
  <si>
    <t>=RÖMISCH(ABS(X42))</t>
  </si>
  <si>
    <t>auf Einer gerundet</t>
  </si>
  <si>
    <t>=RÖMISCH(RUNDEN(X42;0))</t>
  </si>
</sst>
</file>

<file path=xl/styles.xml><?xml version="1.0" encoding="utf-8"?>
<styleSheet xmlns="http://schemas.openxmlformats.org/spreadsheetml/2006/main">
  <numFmts count="5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hh]:mm"/>
    <numFmt numFmtId="171" formatCode="mm"/>
    <numFmt numFmtId="172" formatCode="hh"/>
    <numFmt numFmtId="173" formatCode="mmm\ yyyy"/>
    <numFmt numFmtId="174" formatCode="d/m/yy\ h:mm"/>
    <numFmt numFmtId="175" formatCode="mmmm\ yy"/>
    <numFmt numFmtId="176" formatCode="mmmm\ yyyy"/>
    <numFmt numFmtId="177" formatCode="dddd\,\ d/"/>
    <numFmt numFmtId="178" formatCode="hh\ &quot;Uhr&quot;\ mm"/>
    <numFmt numFmtId="179" formatCode="hh:mm:ss\ &quot;Uhr&quot;"/>
    <numFmt numFmtId="180" formatCode="d/mm\ \(h:mm\)"/>
    <numFmt numFmtId="181" formatCode="d/mm/\ \(h:mm\)"/>
    <numFmt numFmtId="182" formatCode="ddd\,\ h:m\ &quot;Uhr&quot;"/>
    <numFmt numFmtId="183" formatCode="_ * #,##0.0_ ;_ * \-#,##0.0_ ;_ * &quot;-&quot;??_ ;_ @_ "/>
    <numFmt numFmtId="184" formatCode="_ * #,##0_ ;_ * \-#,##0_ ;_ * &quot;-&quot;??_ ;_ @_ "/>
    <numFmt numFmtId="185" formatCode="_-[$$-409]* #,##0.00_ ;_-[$$-409]* \-#,##0.00\ ;_-[$$-409]* &quot;-&quot;??_ ;_-@_ "/>
    <numFmt numFmtId="186" formatCode="d/m/yy"/>
    <numFmt numFmtId="187" formatCode="\ * #,##0"/>
    <numFmt numFmtId="188" formatCode="0.00\ &quot;cm&quot;"/>
    <numFmt numFmtId="189" formatCode="0.00\ &quot;cm²&quot;"/>
    <numFmt numFmtId="190" formatCode="0.00\ &quot;cm³&quot;"/>
    <numFmt numFmtId="191" formatCode="0.0%"/>
    <numFmt numFmtId="192" formatCode="h:mm:ss"/>
    <numFmt numFmtId="193" formatCode="h:mm"/>
    <numFmt numFmtId="194" formatCode="dd/mm/yy"/>
    <numFmt numFmtId="195" formatCode="0.0"/>
    <numFmt numFmtId="196" formatCode="&quot;SFr.&quot;\ #,##0.00"/>
    <numFmt numFmtId="197" formatCode="d/\ mmm/\ yy"/>
    <numFmt numFmtId="198" formatCode="0000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hh]"/>
    <numFmt numFmtId="203" formatCode="[mm]"/>
    <numFmt numFmtId="204" formatCode="d/\ mmm\ yy"/>
    <numFmt numFmtId="205" formatCode="0.0\ &quot;cm&quot;"/>
    <numFmt numFmtId="206" formatCode="0.0\ &quot;cm²&quot;"/>
    <numFmt numFmtId="207" formatCode="#,###,,\ &quot;Mio&quot;"/>
    <numFmt numFmtId="208" formatCode="#,##0,,\ &quot;Mio&quot;"/>
    <numFmt numFmtId="209" formatCode="#,##0.00,,\ &quot;Mio&quot;"/>
  </numFmts>
  <fonts count="11">
    <font>
      <sz val="11"/>
      <name val="Arial MT Condensed Light"/>
      <family val="0"/>
    </font>
    <font>
      <u val="single"/>
      <sz val="11"/>
      <color indexed="36"/>
      <name val="Arial MT Condensed Light"/>
      <family val="0"/>
    </font>
    <font>
      <u val="single"/>
      <sz val="11"/>
      <color indexed="12"/>
      <name val="Arial MT Condensed Light"/>
      <family val="0"/>
    </font>
    <font>
      <b/>
      <sz val="12"/>
      <name val="Arial MT Condensed Light"/>
      <family val="2"/>
    </font>
    <font>
      <sz val="12"/>
      <name val="Arial MT Condensed Light"/>
      <family val="2"/>
    </font>
    <font>
      <sz val="8"/>
      <name val="Tahoma"/>
      <family val="2"/>
    </font>
    <font>
      <sz val="10"/>
      <name val="Arial MT Condensed Light"/>
      <family val="2"/>
    </font>
    <font>
      <sz val="8"/>
      <name val="Arial MT Condensed Light"/>
      <family val="2"/>
    </font>
    <font>
      <b/>
      <sz val="10"/>
      <name val="Arial MT Condensed Light"/>
      <family val="2"/>
    </font>
    <font>
      <i/>
      <sz val="10"/>
      <name val="Arial MT Condensed Light"/>
      <family val="2"/>
    </font>
    <font>
      <b/>
      <i/>
      <sz val="10"/>
      <name val="Arial MT Condensed Ligh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vertical="center"/>
    </xf>
    <xf numFmtId="0" fontId="6" fillId="3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/>
    </xf>
    <xf numFmtId="3" fontId="9" fillId="0" borderId="0" xfId="16" applyNumberFormat="1" applyFont="1" applyFill="1" applyBorder="1" applyAlignment="1">
      <alignment horizontal="center" vertical="center"/>
    </xf>
    <xf numFmtId="169" fontId="9" fillId="0" borderId="0" xfId="20" applyFont="1" applyFill="1" applyBorder="1" applyAlignment="1">
      <alignment horizontal="center" vertical="center"/>
    </xf>
    <xf numFmtId="11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20" fontId="6" fillId="0" borderId="0" xfId="0" applyNumberFormat="1" applyFont="1" applyFill="1" applyBorder="1" applyAlignment="1">
      <alignment horizontal="center" vertical="center"/>
    </xf>
    <xf numFmtId="13" fontId="9" fillId="0" borderId="0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9</xdr:col>
      <xdr:colOff>104775</xdr:colOff>
      <xdr:row>58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0" y="7791450"/>
          <a:ext cx="8458200" cy="1695450"/>
          <a:chOff x="0" y="836"/>
          <a:chExt cx="639" cy="178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b="19456"/>
          <a:stretch>
            <a:fillRect/>
          </a:stretch>
        </xdr:blipFill>
        <xdr:spPr>
          <a:xfrm>
            <a:off x="0" y="836"/>
            <a:ext cx="290" cy="17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90" y="864"/>
            <a:ext cx="349" cy="14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  <xdr:oneCellAnchor>
    <xdr:from>
      <xdr:col>0</xdr:col>
      <xdr:colOff>1390650</xdr:colOff>
      <xdr:row>59</xdr:row>
      <xdr:rowOff>0</xdr:rowOff>
    </xdr:from>
    <xdr:ext cx="7839075" cy="390525"/>
    <xdr:sp>
      <xdr:nvSpPr>
        <xdr:cNvPr id="4" name="Rectangle 4"/>
        <xdr:cNvSpPr>
          <a:spLocks/>
        </xdr:cNvSpPr>
      </xdr:nvSpPr>
      <xdr:spPr>
        <a:xfrm>
          <a:off x="1390650" y="9572625"/>
          <a:ext cx="7839075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Will man nicht kaufmännisch, sondern mathematisch auf ein bestimmtes Vielfaches Runden, gilt die Funktion :
</a:t>
          </a:r>
          <a:r>
            <a:rPr lang="en-US" cap="none" sz="1000" b="1" i="1" u="none" baseline="0">
              <a:latin typeface="Arial MT Condensed Light"/>
              <a:ea typeface="Arial MT Condensed Light"/>
              <a:cs typeface="Arial MT Condensed Light"/>
            </a:rPr>
            <a:t>=GANZZAHL(Bezug*Kehrwert)/Kehrwert</a:t>
          </a: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 ! (Beispiel: Vielfaches 5 Zehntel &gt; Kehrwert = 20)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_Excel_VisuelleReferen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sicht+Bericht"/>
      <sheetName val="Ausfüllen"/>
      <sheetName val="Auswertung"/>
      <sheetName val="AutoFilter"/>
      <sheetName val="DBFunktion"/>
      <sheetName val="Datum+Zeit"/>
      <sheetName val="Grund"/>
      <sheetName val="Gültigkeit"/>
      <sheetName val="kop+einf"/>
      <sheetName val="Konsolidieren"/>
      <sheetName val="Map"/>
      <sheetName val="Matrix1"/>
      <sheetName val="Matrix2"/>
      <sheetName val="Mehrfach"/>
      <sheetName val="Menüs"/>
      <sheetName val="Objekte"/>
      <sheetName val="Pivot"/>
      <sheetName val="Prozent"/>
      <sheetName val="Runden"/>
      <sheetName val="Schutz"/>
      <sheetName val="Solver"/>
      <sheetName val="SpezFilter"/>
      <sheetName val="Suchen"/>
      <sheetName val="Szenario"/>
      <sheetName val="Teilergebnis"/>
      <sheetName val="Text"/>
      <sheetName val="Textimport"/>
      <sheetName val="Umwandeln"/>
      <sheetName val="Verweis"/>
      <sheetName val="Wenn"/>
      <sheetName val="Zellformat"/>
      <sheetName val="Ziel+Detektiv"/>
      <sheetName val="Tipps"/>
      <sheetName val="Tabelle1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showGridLines="0" tabSelected="1" workbookViewId="0" topLeftCell="A1">
      <selection activeCell="A1" sqref="A1"/>
    </sheetView>
  </sheetViews>
  <sheetFormatPr defaultColWidth="11.19921875" defaultRowHeight="14.25"/>
  <cols>
    <col min="1" max="1" width="15.59765625" style="5" customWidth="1"/>
    <col min="2" max="2" width="18.8984375" style="5" customWidth="1"/>
    <col min="3" max="8" width="7.59765625" style="5" customWidth="1"/>
    <col min="9" max="9" width="7.59765625" style="9" customWidth="1"/>
    <col min="10" max="10" width="7.59765625" style="5" customWidth="1"/>
    <col min="11" max="11" width="2" style="5" customWidth="1"/>
    <col min="12" max="12" width="2.69921875" style="35" bestFit="1" customWidth="1"/>
    <col min="13" max="16384" width="11.3984375" style="5" customWidth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3"/>
      <c r="J1" s="2"/>
      <c r="K1" s="2"/>
      <c r="L1" s="4">
        <v>1</v>
      </c>
    </row>
    <row r="2" spans="1:12" s="8" customFormat="1" ht="11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>
        <v>2</v>
      </c>
    </row>
    <row r="3" ht="12.75">
      <c r="L3" s="7">
        <v>3</v>
      </c>
    </row>
    <row r="4" spans="2:12" ht="12.75">
      <c r="B4" s="10"/>
      <c r="K4" s="11"/>
      <c r="L4" s="7">
        <v>4</v>
      </c>
    </row>
    <row r="5" spans="1:12" ht="12.75">
      <c r="A5" s="12" t="s">
        <v>12</v>
      </c>
      <c r="C5" s="13">
        <v>-0.0645</v>
      </c>
      <c r="D5" s="13">
        <v>0.6543</v>
      </c>
      <c r="E5" s="13">
        <v>9.9999</v>
      </c>
      <c r="F5" s="13">
        <v>-45.4545</v>
      </c>
      <c r="G5" s="13">
        <v>-191.9191</v>
      </c>
      <c r="H5" s="13">
        <v>1234.567</v>
      </c>
      <c r="I5" s="13">
        <v>-8765.43</v>
      </c>
      <c r="J5" s="13">
        <v>55555</v>
      </c>
      <c r="K5" s="11"/>
      <c r="L5" s="7">
        <v>5</v>
      </c>
    </row>
    <row r="6" spans="1:12" ht="12.75">
      <c r="A6" s="5" t="s">
        <v>13</v>
      </c>
      <c r="B6" s="14" t="s">
        <v>14</v>
      </c>
      <c r="C6" s="15">
        <f aca="true" t="shared" si="0" ref="C6:J6">ROUND(C$5,3)</f>
        <v>-0.065</v>
      </c>
      <c r="D6" s="15">
        <f t="shared" si="0"/>
        <v>0.654</v>
      </c>
      <c r="E6" s="15">
        <f t="shared" si="0"/>
        <v>10</v>
      </c>
      <c r="F6" s="15">
        <f t="shared" si="0"/>
        <v>-45.455</v>
      </c>
      <c r="G6" s="15">
        <f t="shared" si="0"/>
        <v>-191.919</v>
      </c>
      <c r="H6" s="15">
        <f t="shared" si="0"/>
        <v>1234.567</v>
      </c>
      <c r="I6" s="15">
        <f t="shared" si="0"/>
        <v>-8765.43</v>
      </c>
      <c r="J6" s="15">
        <f t="shared" si="0"/>
        <v>55555</v>
      </c>
      <c r="K6" s="11"/>
      <c r="L6" s="7">
        <v>6</v>
      </c>
    </row>
    <row r="7" spans="1:12" ht="12.75">
      <c r="A7" s="5" t="s">
        <v>15</v>
      </c>
      <c r="B7" s="14" t="s">
        <v>16</v>
      </c>
      <c r="C7" s="15">
        <f aca="true" t="shared" si="1" ref="C7:J7">ROUND(C$5,2)</f>
        <v>-0.06</v>
      </c>
      <c r="D7" s="15">
        <f t="shared" si="1"/>
        <v>0.65</v>
      </c>
      <c r="E7" s="15">
        <f t="shared" si="1"/>
        <v>10</v>
      </c>
      <c r="F7" s="15">
        <f t="shared" si="1"/>
        <v>-45.45</v>
      </c>
      <c r="G7" s="15">
        <f t="shared" si="1"/>
        <v>-191.92</v>
      </c>
      <c r="H7" s="15">
        <f t="shared" si="1"/>
        <v>1234.57</v>
      </c>
      <c r="I7" s="15">
        <f t="shared" si="1"/>
        <v>-8765.43</v>
      </c>
      <c r="J7" s="15">
        <f t="shared" si="1"/>
        <v>55555</v>
      </c>
      <c r="K7" s="11"/>
      <c r="L7" s="7">
        <v>7</v>
      </c>
    </row>
    <row r="8" spans="1:12" ht="12.75">
      <c r="A8" s="5" t="s">
        <v>17</v>
      </c>
      <c r="B8" s="14" t="s">
        <v>18</v>
      </c>
      <c r="C8" s="15">
        <f aca="true" t="shared" si="2" ref="C8:J8">ROUND(C$5,1)</f>
        <v>-0.1</v>
      </c>
      <c r="D8" s="15">
        <f t="shared" si="2"/>
        <v>0.7</v>
      </c>
      <c r="E8" s="15">
        <f t="shared" si="2"/>
        <v>10</v>
      </c>
      <c r="F8" s="15">
        <f t="shared" si="2"/>
        <v>-45.5</v>
      </c>
      <c r="G8" s="15">
        <f t="shared" si="2"/>
        <v>-191.9</v>
      </c>
      <c r="H8" s="15">
        <f t="shared" si="2"/>
        <v>1234.6</v>
      </c>
      <c r="I8" s="15">
        <f t="shared" si="2"/>
        <v>-8765.4</v>
      </c>
      <c r="J8" s="15">
        <f t="shared" si="2"/>
        <v>55555</v>
      </c>
      <c r="K8" s="11"/>
      <c r="L8" s="7">
        <v>8</v>
      </c>
    </row>
    <row r="9" spans="1:12" ht="12.75">
      <c r="A9" s="5" t="s">
        <v>19</v>
      </c>
      <c r="B9" s="14" t="s">
        <v>20</v>
      </c>
      <c r="C9" s="15">
        <f aca="true" t="shared" si="3" ref="C9:J9">ROUND(C$5,0)</f>
        <v>0</v>
      </c>
      <c r="D9" s="15">
        <f t="shared" si="3"/>
        <v>1</v>
      </c>
      <c r="E9" s="15">
        <f t="shared" si="3"/>
        <v>10</v>
      </c>
      <c r="F9" s="15">
        <f t="shared" si="3"/>
        <v>-45</v>
      </c>
      <c r="G9" s="15">
        <f t="shared" si="3"/>
        <v>-192</v>
      </c>
      <c r="H9" s="15">
        <f t="shared" si="3"/>
        <v>1235</v>
      </c>
      <c r="I9" s="15">
        <f t="shared" si="3"/>
        <v>-8765</v>
      </c>
      <c r="J9" s="15">
        <f t="shared" si="3"/>
        <v>55555</v>
      </c>
      <c r="K9" s="11"/>
      <c r="L9" s="7">
        <v>9</v>
      </c>
    </row>
    <row r="10" spans="1:12" ht="12.75">
      <c r="A10" s="5" t="s">
        <v>21</v>
      </c>
      <c r="B10" s="14" t="s">
        <v>22</v>
      </c>
      <c r="C10" s="15">
        <f aca="true" t="shared" si="4" ref="C10:J10">ROUND(C$5,-1)</f>
        <v>0</v>
      </c>
      <c r="D10" s="15">
        <f t="shared" si="4"/>
        <v>0</v>
      </c>
      <c r="E10" s="15">
        <f t="shared" si="4"/>
        <v>10</v>
      </c>
      <c r="F10" s="15">
        <f t="shared" si="4"/>
        <v>-50</v>
      </c>
      <c r="G10" s="15">
        <f t="shared" si="4"/>
        <v>-190</v>
      </c>
      <c r="H10" s="15">
        <f t="shared" si="4"/>
        <v>1230</v>
      </c>
      <c r="I10" s="15">
        <f t="shared" si="4"/>
        <v>-8770</v>
      </c>
      <c r="J10" s="15">
        <f t="shared" si="4"/>
        <v>55560</v>
      </c>
      <c r="K10" s="11"/>
      <c r="L10" s="7">
        <v>10</v>
      </c>
    </row>
    <row r="11" spans="1:12" ht="12.75">
      <c r="A11" s="5" t="s">
        <v>23</v>
      </c>
      <c r="B11" s="14" t="s">
        <v>24</v>
      </c>
      <c r="C11" s="15">
        <f aca="true" t="shared" si="5" ref="C11:J11">ROUND(C$5,-2)</f>
        <v>0</v>
      </c>
      <c r="D11" s="15">
        <f t="shared" si="5"/>
        <v>0</v>
      </c>
      <c r="E11" s="15">
        <f t="shared" si="5"/>
        <v>0</v>
      </c>
      <c r="F11" s="15">
        <f t="shared" si="5"/>
        <v>0</v>
      </c>
      <c r="G11" s="15">
        <f t="shared" si="5"/>
        <v>-200</v>
      </c>
      <c r="H11" s="15">
        <f t="shared" si="5"/>
        <v>1200</v>
      </c>
      <c r="I11" s="15">
        <f t="shared" si="5"/>
        <v>-8800</v>
      </c>
      <c r="J11" s="15">
        <f t="shared" si="5"/>
        <v>55600</v>
      </c>
      <c r="K11" s="11"/>
      <c r="L11" s="7">
        <v>11</v>
      </c>
    </row>
    <row r="12" spans="1:12" ht="12.75">
      <c r="A12" s="5" t="s">
        <v>25</v>
      </c>
      <c r="B12" s="14" t="s">
        <v>26</v>
      </c>
      <c r="C12" s="15">
        <f aca="true" t="shared" si="6" ref="C12:J12">ROUND(C$5,-3)</f>
        <v>0</v>
      </c>
      <c r="D12" s="15">
        <f t="shared" si="6"/>
        <v>0</v>
      </c>
      <c r="E12" s="15">
        <f t="shared" si="6"/>
        <v>0</v>
      </c>
      <c r="F12" s="15">
        <f t="shared" si="6"/>
        <v>0</v>
      </c>
      <c r="G12" s="15">
        <f t="shared" si="6"/>
        <v>0</v>
      </c>
      <c r="H12" s="15">
        <f t="shared" si="6"/>
        <v>1000</v>
      </c>
      <c r="I12" s="15">
        <f t="shared" si="6"/>
        <v>-9000</v>
      </c>
      <c r="J12" s="15">
        <f t="shared" si="6"/>
        <v>56000</v>
      </c>
      <c r="L12" s="7">
        <v>12</v>
      </c>
    </row>
    <row r="13" s="11" customFormat="1" ht="12.75">
      <c r="L13" s="7">
        <v>13</v>
      </c>
    </row>
    <row r="14" s="11" customFormat="1" ht="12.75">
      <c r="L14" s="7">
        <v>14</v>
      </c>
    </row>
    <row r="15" spans="1:12" s="11" customFormat="1" ht="12.75">
      <c r="A15" s="16" t="s">
        <v>27</v>
      </c>
      <c r="B15" s="16"/>
      <c r="C15" s="40" t="s">
        <v>28</v>
      </c>
      <c r="D15" s="40"/>
      <c r="E15" s="40" t="s">
        <v>29</v>
      </c>
      <c r="F15" s="40"/>
      <c r="L15" s="7">
        <v>15</v>
      </c>
    </row>
    <row r="16" spans="1:12" s="11" customFormat="1" ht="12.75">
      <c r="A16" s="5" t="s">
        <v>30</v>
      </c>
      <c r="B16" s="14" t="s">
        <v>31</v>
      </c>
      <c r="C16" s="41" t="s">
        <v>32</v>
      </c>
      <c r="D16" s="41"/>
      <c r="E16" s="41" t="s">
        <v>33</v>
      </c>
      <c r="F16" s="42"/>
      <c r="G16" s="13">
        <v>454.454</v>
      </c>
      <c r="H16" s="13">
        <v>636.363</v>
      </c>
      <c r="I16" s="13">
        <v>987.654</v>
      </c>
      <c r="J16" s="13">
        <v>543.21</v>
      </c>
      <c r="L16" s="7">
        <v>16</v>
      </c>
    </row>
    <row r="17" spans="1:12" s="11" customFormat="1" ht="12.75">
      <c r="A17" s="5" t="s">
        <v>34</v>
      </c>
      <c r="B17" s="14" t="s">
        <v>35</v>
      </c>
      <c r="C17" s="36">
        <v>0.05</v>
      </c>
      <c r="D17" s="37"/>
      <c r="E17" s="38">
        <f>1/C17</f>
        <v>20</v>
      </c>
      <c r="F17" s="39"/>
      <c r="G17" s="15">
        <f aca="true" t="shared" si="7" ref="G17:J21">ROUND(G$16*$E17,0)/$E17</f>
        <v>454.45</v>
      </c>
      <c r="H17" s="15">
        <f t="shared" si="7"/>
        <v>636.35</v>
      </c>
      <c r="I17" s="15">
        <f t="shared" si="7"/>
        <v>987.65</v>
      </c>
      <c r="J17" s="15">
        <f t="shared" si="7"/>
        <v>543.2</v>
      </c>
      <c r="L17" s="7">
        <v>17</v>
      </c>
    </row>
    <row r="18" spans="1:12" s="11" customFormat="1" ht="12.75">
      <c r="A18" s="11" t="s">
        <v>36</v>
      </c>
      <c r="B18" s="14" t="s">
        <v>37</v>
      </c>
      <c r="C18" s="36">
        <v>0.25</v>
      </c>
      <c r="D18" s="37"/>
      <c r="E18" s="38">
        <f>1/C18</f>
        <v>4</v>
      </c>
      <c r="F18" s="39"/>
      <c r="G18" s="15">
        <f t="shared" si="7"/>
        <v>454.5</v>
      </c>
      <c r="H18" s="15">
        <f t="shared" si="7"/>
        <v>636.25</v>
      </c>
      <c r="I18" s="15">
        <f t="shared" si="7"/>
        <v>987.75</v>
      </c>
      <c r="J18" s="15">
        <f t="shared" si="7"/>
        <v>543.25</v>
      </c>
      <c r="L18" s="7">
        <v>18</v>
      </c>
    </row>
    <row r="19" spans="1:12" s="11" customFormat="1" ht="12.75">
      <c r="A19" s="11" t="s">
        <v>38</v>
      </c>
      <c r="B19" s="14" t="s">
        <v>39</v>
      </c>
      <c r="C19" s="36">
        <v>5</v>
      </c>
      <c r="D19" s="37"/>
      <c r="E19" s="38">
        <f>1/C19</f>
        <v>0.2</v>
      </c>
      <c r="F19" s="39"/>
      <c r="G19" s="15">
        <f t="shared" si="7"/>
        <v>455</v>
      </c>
      <c r="H19" s="15">
        <f t="shared" si="7"/>
        <v>635</v>
      </c>
      <c r="I19" s="15">
        <f t="shared" si="7"/>
        <v>990</v>
      </c>
      <c r="J19" s="15">
        <f t="shared" si="7"/>
        <v>545</v>
      </c>
      <c r="L19" s="7">
        <v>19</v>
      </c>
    </row>
    <row r="20" spans="1:12" s="11" customFormat="1" ht="12.75">
      <c r="A20" s="11" t="s">
        <v>40</v>
      </c>
      <c r="B20" s="14" t="s">
        <v>41</v>
      </c>
      <c r="C20" s="36">
        <v>70</v>
      </c>
      <c r="D20" s="37"/>
      <c r="E20" s="38">
        <f>1/C20</f>
        <v>0.014285714285714285</v>
      </c>
      <c r="F20" s="39"/>
      <c r="G20" s="15">
        <f t="shared" si="7"/>
        <v>420</v>
      </c>
      <c r="H20" s="15">
        <f t="shared" si="7"/>
        <v>630</v>
      </c>
      <c r="I20" s="15">
        <f t="shared" si="7"/>
        <v>980</v>
      </c>
      <c r="J20" s="15">
        <f t="shared" si="7"/>
        <v>560</v>
      </c>
      <c r="L20" s="7">
        <v>20</v>
      </c>
    </row>
    <row r="21" spans="1:12" s="11" customFormat="1" ht="12.75">
      <c r="A21" s="11" t="s">
        <v>42</v>
      </c>
      <c r="B21" s="14" t="s">
        <v>43</v>
      </c>
      <c r="C21" s="36">
        <v>120</v>
      </c>
      <c r="D21" s="37"/>
      <c r="E21" s="38">
        <f>1/C21</f>
        <v>0.008333333333333333</v>
      </c>
      <c r="F21" s="39"/>
      <c r="G21" s="15">
        <f t="shared" si="7"/>
        <v>480</v>
      </c>
      <c r="H21" s="15">
        <f t="shared" si="7"/>
        <v>600</v>
      </c>
      <c r="I21" s="15">
        <f t="shared" si="7"/>
        <v>960</v>
      </c>
      <c r="J21" s="15">
        <f t="shared" si="7"/>
        <v>600</v>
      </c>
      <c r="L21" s="7">
        <v>21</v>
      </c>
    </row>
    <row r="22" s="11" customFormat="1" ht="12.75">
      <c r="L22" s="7">
        <v>22</v>
      </c>
    </row>
    <row r="23" s="11" customFormat="1" ht="12.75">
      <c r="L23" s="7">
        <v>23</v>
      </c>
    </row>
    <row r="24" spans="1:12" s="11" customFormat="1" ht="12.75">
      <c r="A24" s="16" t="s">
        <v>44</v>
      </c>
      <c r="B24" s="10"/>
      <c r="C24" s="13">
        <f aca="true" t="shared" si="8" ref="C24:J24">C5</f>
        <v>-0.0645</v>
      </c>
      <c r="D24" s="13">
        <f t="shared" si="8"/>
        <v>0.6543</v>
      </c>
      <c r="E24" s="13">
        <f t="shared" si="8"/>
        <v>9.9999</v>
      </c>
      <c r="F24" s="13">
        <f t="shared" si="8"/>
        <v>-45.4545</v>
      </c>
      <c r="G24" s="13">
        <f t="shared" si="8"/>
        <v>-191.9191</v>
      </c>
      <c r="H24" s="13">
        <f t="shared" si="8"/>
        <v>1234.567</v>
      </c>
      <c r="I24" s="13">
        <f t="shared" si="8"/>
        <v>-8765.43</v>
      </c>
      <c r="J24" s="13">
        <f t="shared" si="8"/>
        <v>55555</v>
      </c>
      <c r="L24" s="7">
        <v>24</v>
      </c>
    </row>
    <row r="25" spans="1:12" s="11" customFormat="1" ht="12.75">
      <c r="A25" s="11" t="s">
        <v>45</v>
      </c>
      <c r="B25" s="14" t="s">
        <v>46</v>
      </c>
      <c r="C25" s="15">
        <f aca="true" t="shared" si="9" ref="C25:J25">ROUNDUP(C$24,1)</f>
        <v>-0.1</v>
      </c>
      <c r="D25" s="15">
        <f t="shared" si="9"/>
        <v>0.7</v>
      </c>
      <c r="E25" s="15">
        <f t="shared" si="9"/>
        <v>10</v>
      </c>
      <c r="F25" s="15">
        <f t="shared" si="9"/>
        <v>-45.5</v>
      </c>
      <c r="G25" s="15">
        <f t="shared" si="9"/>
        <v>-192</v>
      </c>
      <c r="H25" s="15">
        <f t="shared" si="9"/>
        <v>1234.6</v>
      </c>
      <c r="I25" s="15">
        <f t="shared" si="9"/>
        <v>-8765.5</v>
      </c>
      <c r="J25" s="15">
        <f t="shared" si="9"/>
        <v>55555</v>
      </c>
      <c r="L25" s="7">
        <v>25</v>
      </c>
    </row>
    <row r="26" spans="1:12" s="11" customFormat="1" ht="12.75">
      <c r="A26" s="11" t="s">
        <v>47</v>
      </c>
      <c r="B26" s="14" t="s">
        <v>48</v>
      </c>
      <c r="C26" s="15">
        <f aca="true" t="shared" si="10" ref="C26:J26">ROUNDUP(C$24,0)</f>
        <v>-1</v>
      </c>
      <c r="D26" s="15">
        <f t="shared" si="10"/>
        <v>1</v>
      </c>
      <c r="E26" s="15">
        <f t="shared" si="10"/>
        <v>10</v>
      </c>
      <c r="F26" s="15">
        <f t="shared" si="10"/>
        <v>-46</v>
      </c>
      <c r="G26" s="15">
        <f t="shared" si="10"/>
        <v>-192</v>
      </c>
      <c r="H26" s="15">
        <f t="shared" si="10"/>
        <v>1235</v>
      </c>
      <c r="I26" s="15">
        <f t="shared" si="10"/>
        <v>-8766</v>
      </c>
      <c r="J26" s="15">
        <f t="shared" si="10"/>
        <v>55555</v>
      </c>
      <c r="L26" s="7">
        <v>26</v>
      </c>
    </row>
    <row r="27" spans="1:12" s="11" customFormat="1" ht="12.75">
      <c r="A27" s="11" t="s">
        <v>49</v>
      </c>
      <c r="B27" s="14" t="s">
        <v>50</v>
      </c>
      <c r="C27" s="15">
        <f aca="true" t="shared" si="11" ref="C27:J27">ROUNDUP(C$24,-1)</f>
        <v>-10</v>
      </c>
      <c r="D27" s="15">
        <f t="shared" si="11"/>
        <v>10</v>
      </c>
      <c r="E27" s="15">
        <f t="shared" si="11"/>
        <v>10</v>
      </c>
      <c r="F27" s="15">
        <f t="shared" si="11"/>
        <v>-50</v>
      </c>
      <c r="G27" s="15">
        <f t="shared" si="11"/>
        <v>-200</v>
      </c>
      <c r="H27" s="15">
        <f t="shared" si="11"/>
        <v>1240</v>
      </c>
      <c r="I27" s="15">
        <f t="shared" si="11"/>
        <v>-8770</v>
      </c>
      <c r="J27" s="15">
        <f t="shared" si="11"/>
        <v>55560</v>
      </c>
      <c r="L27" s="7">
        <v>27</v>
      </c>
    </row>
    <row r="28" spans="1:12" s="11" customFormat="1" ht="12.75">
      <c r="A28" s="11" t="s">
        <v>51</v>
      </c>
      <c r="B28" s="14" t="s">
        <v>52</v>
      </c>
      <c r="C28" s="15">
        <f aca="true" t="shared" si="12" ref="C28:J28">ROUNDDOWN(C$24,1)</f>
        <v>0</v>
      </c>
      <c r="D28" s="15">
        <f t="shared" si="12"/>
        <v>0.6</v>
      </c>
      <c r="E28" s="15">
        <f t="shared" si="12"/>
        <v>9.9</v>
      </c>
      <c r="F28" s="15">
        <f t="shared" si="12"/>
        <v>-45.4</v>
      </c>
      <c r="G28" s="15">
        <f t="shared" si="12"/>
        <v>-191.9</v>
      </c>
      <c r="H28" s="15">
        <f t="shared" si="12"/>
        <v>1234.5</v>
      </c>
      <c r="I28" s="15">
        <f t="shared" si="12"/>
        <v>-8765.4</v>
      </c>
      <c r="J28" s="15">
        <f t="shared" si="12"/>
        <v>55555</v>
      </c>
      <c r="L28" s="7">
        <v>28</v>
      </c>
    </row>
    <row r="29" spans="1:12" ht="12.75">
      <c r="A29" s="11" t="s">
        <v>53</v>
      </c>
      <c r="B29" s="14" t="s">
        <v>54</v>
      </c>
      <c r="C29" s="15">
        <f aca="true" t="shared" si="13" ref="C29:J29">ROUNDDOWN(C$24,0)</f>
        <v>0</v>
      </c>
      <c r="D29" s="15">
        <f t="shared" si="13"/>
        <v>0</v>
      </c>
      <c r="E29" s="15">
        <f t="shared" si="13"/>
        <v>9</v>
      </c>
      <c r="F29" s="15">
        <f t="shared" si="13"/>
        <v>-45</v>
      </c>
      <c r="G29" s="15">
        <f t="shared" si="13"/>
        <v>-191</v>
      </c>
      <c r="H29" s="15">
        <f t="shared" si="13"/>
        <v>1234</v>
      </c>
      <c r="I29" s="15">
        <f t="shared" si="13"/>
        <v>-8765</v>
      </c>
      <c r="J29" s="15">
        <f t="shared" si="13"/>
        <v>55555</v>
      </c>
      <c r="L29" s="7">
        <v>29</v>
      </c>
    </row>
    <row r="30" spans="1:12" s="11" customFormat="1" ht="12.75">
      <c r="A30" s="11" t="s">
        <v>55</v>
      </c>
      <c r="B30" s="14" t="s">
        <v>56</v>
      </c>
      <c r="C30" s="15">
        <f aca="true" t="shared" si="14" ref="C30:J30">ROUNDDOWN(C$24,-1)</f>
        <v>0</v>
      </c>
      <c r="D30" s="15">
        <f t="shared" si="14"/>
        <v>0</v>
      </c>
      <c r="E30" s="15">
        <f t="shared" si="14"/>
        <v>0</v>
      </c>
      <c r="F30" s="15">
        <f t="shared" si="14"/>
        <v>-40</v>
      </c>
      <c r="G30" s="15">
        <f t="shared" si="14"/>
        <v>-190</v>
      </c>
      <c r="H30" s="15">
        <f t="shared" si="14"/>
        <v>1230</v>
      </c>
      <c r="I30" s="15">
        <f t="shared" si="14"/>
        <v>-8760</v>
      </c>
      <c r="J30" s="15">
        <f t="shared" si="14"/>
        <v>55550</v>
      </c>
      <c r="L30" s="7">
        <v>30</v>
      </c>
    </row>
    <row r="31" s="11" customFormat="1" ht="12.75">
      <c r="L31" s="7">
        <v>31</v>
      </c>
    </row>
    <row r="32" s="11" customFormat="1" ht="12.75">
      <c r="L32" s="7">
        <v>32</v>
      </c>
    </row>
    <row r="33" spans="1:12" s="11" customFormat="1" ht="12.75">
      <c r="A33" s="16" t="s">
        <v>57</v>
      </c>
      <c r="B33" s="10"/>
      <c r="C33" s="13">
        <f aca="true" t="shared" si="15" ref="C33:J33">C5</f>
        <v>-0.0645</v>
      </c>
      <c r="D33" s="13">
        <f t="shared" si="15"/>
        <v>0.6543</v>
      </c>
      <c r="E33" s="13">
        <f t="shared" si="15"/>
        <v>9.9999</v>
      </c>
      <c r="F33" s="13">
        <f t="shared" si="15"/>
        <v>-45.4545</v>
      </c>
      <c r="G33" s="13">
        <f t="shared" si="15"/>
        <v>-191.9191</v>
      </c>
      <c r="H33" s="13">
        <f t="shared" si="15"/>
        <v>1234.567</v>
      </c>
      <c r="I33" s="13">
        <f t="shared" si="15"/>
        <v>-8765.43</v>
      </c>
      <c r="J33" s="13">
        <f t="shared" si="15"/>
        <v>55555</v>
      </c>
      <c r="L33" s="7">
        <v>33</v>
      </c>
    </row>
    <row r="34" spans="1:12" s="11" customFormat="1" ht="12.75">
      <c r="A34" s="11" t="s">
        <v>58</v>
      </c>
      <c r="B34" s="14" t="s">
        <v>59</v>
      </c>
      <c r="C34" s="15">
        <f aca="true" t="shared" si="16" ref="C34:J34">ABS(C$33)</f>
        <v>0.0645</v>
      </c>
      <c r="D34" s="15">
        <f t="shared" si="16"/>
        <v>0.6543</v>
      </c>
      <c r="E34" s="15">
        <f t="shared" si="16"/>
        <v>9.9999</v>
      </c>
      <c r="F34" s="15">
        <f t="shared" si="16"/>
        <v>45.4545</v>
      </c>
      <c r="G34" s="15">
        <f t="shared" si="16"/>
        <v>191.9191</v>
      </c>
      <c r="H34" s="15">
        <f t="shared" si="16"/>
        <v>1234.567</v>
      </c>
      <c r="I34" s="15">
        <f t="shared" si="16"/>
        <v>8765.43</v>
      </c>
      <c r="J34" s="15">
        <f t="shared" si="16"/>
        <v>55555</v>
      </c>
      <c r="L34" s="7">
        <v>34</v>
      </c>
    </row>
    <row r="35" spans="1:12" s="11" customFormat="1" ht="12.75">
      <c r="A35" s="11" t="s">
        <v>60</v>
      </c>
      <c r="B35" s="14" t="s">
        <v>61</v>
      </c>
      <c r="C35" s="15">
        <f aca="true" t="shared" si="17" ref="C35:J35">INT(C$33)</f>
        <v>-1</v>
      </c>
      <c r="D35" s="15">
        <f t="shared" si="17"/>
        <v>0</v>
      </c>
      <c r="E35" s="15">
        <f t="shared" si="17"/>
        <v>9</v>
      </c>
      <c r="F35" s="15">
        <f t="shared" si="17"/>
        <v>-46</v>
      </c>
      <c r="G35" s="15">
        <f t="shared" si="17"/>
        <v>-192</v>
      </c>
      <c r="H35" s="15">
        <f t="shared" si="17"/>
        <v>1234</v>
      </c>
      <c r="I35" s="15">
        <f t="shared" si="17"/>
        <v>-8766</v>
      </c>
      <c r="J35" s="15">
        <f t="shared" si="17"/>
        <v>55555</v>
      </c>
      <c r="L35" s="7">
        <v>35</v>
      </c>
    </row>
    <row r="36" spans="1:12" s="11" customFormat="1" ht="12.75">
      <c r="A36" s="11" t="s">
        <v>62</v>
      </c>
      <c r="B36" s="14" t="s">
        <v>63</v>
      </c>
      <c r="C36" s="15">
        <f aca="true" t="shared" si="18" ref="C36:J36">TRUNC(C$33)</f>
        <v>0</v>
      </c>
      <c r="D36" s="15">
        <f t="shared" si="18"/>
        <v>0</v>
      </c>
      <c r="E36" s="15">
        <f t="shared" si="18"/>
        <v>9</v>
      </c>
      <c r="F36" s="15">
        <f t="shared" si="18"/>
        <v>-45</v>
      </c>
      <c r="G36" s="15">
        <f t="shared" si="18"/>
        <v>-191</v>
      </c>
      <c r="H36" s="15">
        <f t="shared" si="18"/>
        <v>1234</v>
      </c>
      <c r="I36" s="15">
        <f t="shared" si="18"/>
        <v>-8765</v>
      </c>
      <c r="J36" s="15">
        <f t="shared" si="18"/>
        <v>55555</v>
      </c>
      <c r="L36" s="7">
        <v>36</v>
      </c>
    </row>
    <row r="37" spans="1:12" s="11" customFormat="1" ht="12.75">
      <c r="A37" s="11" t="s">
        <v>64</v>
      </c>
      <c r="B37" s="14" t="s">
        <v>65</v>
      </c>
      <c r="C37" s="15">
        <f aca="true" t="shared" si="19" ref="C37:J37">EVEN(C$33)</f>
        <v>-2</v>
      </c>
      <c r="D37" s="15">
        <f t="shared" si="19"/>
        <v>2</v>
      </c>
      <c r="E37" s="15">
        <f t="shared" si="19"/>
        <v>10</v>
      </c>
      <c r="F37" s="15">
        <f t="shared" si="19"/>
        <v>-46</v>
      </c>
      <c r="G37" s="15">
        <f t="shared" si="19"/>
        <v>-192</v>
      </c>
      <c r="H37" s="15">
        <f t="shared" si="19"/>
        <v>1236</v>
      </c>
      <c r="I37" s="15">
        <f t="shared" si="19"/>
        <v>-8766</v>
      </c>
      <c r="J37" s="15">
        <f t="shared" si="19"/>
        <v>55556</v>
      </c>
      <c r="L37" s="7">
        <v>37</v>
      </c>
    </row>
    <row r="38" spans="1:12" ht="12.75">
      <c r="A38" s="5" t="s">
        <v>66</v>
      </c>
      <c r="B38" s="14" t="s">
        <v>67</v>
      </c>
      <c r="C38" s="15">
        <f aca="true" t="shared" si="20" ref="C38:J38">ODD(C$33)</f>
        <v>-1</v>
      </c>
      <c r="D38" s="15">
        <f t="shared" si="20"/>
        <v>1</v>
      </c>
      <c r="E38" s="15">
        <f t="shared" si="20"/>
        <v>11</v>
      </c>
      <c r="F38" s="15">
        <f t="shared" si="20"/>
        <v>-47</v>
      </c>
      <c r="G38" s="15">
        <f t="shared" si="20"/>
        <v>-193</v>
      </c>
      <c r="H38" s="15">
        <f t="shared" si="20"/>
        <v>1235</v>
      </c>
      <c r="I38" s="15">
        <f t="shared" si="20"/>
        <v>-8767</v>
      </c>
      <c r="J38" s="15">
        <f t="shared" si="20"/>
        <v>55555</v>
      </c>
      <c r="L38" s="7">
        <v>38</v>
      </c>
    </row>
    <row r="39" spans="1:12" s="11" customFormat="1" ht="12.75">
      <c r="A39" s="11" t="s">
        <v>68</v>
      </c>
      <c r="B39" s="14" t="s">
        <v>69</v>
      </c>
      <c r="C39" s="15">
        <f aca="true" t="shared" si="21" ref="C39:J39">SIGN(C$33)</f>
        <v>-1</v>
      </c>
      <c r="D39" s="15">
        <f t="shared" si="21"/>
        <v>1</v>
      </c>
      <c r="E39" s="15">
        <f t="shared" si="21"/>
        <v>1</v>
      </c>
      <c r="F39" s="15">
        <f t="shared" si="21"/>
        <v>-1</v>
      </c>
      <c r="G39" s="15">
        <f t="shared" si="21"/>
        <v>-1</v>
      </c>
      <c r="H39" s="15">
        <f t="shared" si="21"/>
        <v>1</v>
      </c>
      <c r="I39" s="15">
        <f t="shared" si="21"/>
        <v>-1</v>
      </c>
      <c r="J39" s="15">
        <f t="shared" si="21"/>
        <v>1</v>
      </c>
      <c r="L39" s="7">
        <v>39</v>
      </c>
    </row>
    <row r="40" spans="2:12" s="11" customFormat="1" ht="12.75">
      <c r="B40" s="14"/>
      <c r="L40" s="7">
        <v>40</v>
      </c>
    </row>
    <row r="41" s="11" customFormat="1" ht="12.75">
      <c r="L41" s="7">
        <v>41</v>
      </c>
    </row>
    <row r="42" spans="1:12" s="11" customFormat="1" ht="12.75">
      <c r="A42" s="12" t="s">
        <v>70</v>
      </c>
      <c r="B42" s="14"/>
      <c r="C42" s="13">
        <v>-2.6</v>
      </c>
      <c r="D42" s="13">
        <v>0</v>
      </c>
      <c r="E42" s="13">
        <v>7.8</v>
      </c>
      <c r="F42" s="13">
        <v>48</v>
      </c>
      <c r="G42" s="13">
        <v>97.7</v>
      </c>
      <c r="H42" s="13">
        <v>99</v>
      </c>
      <c r="I42" s="13">
        <v>499</v>
      </c>
      <c r="J42" s="13">
        <v>1999</v>
      </c>
      <c r="L42" s="7">
        <v>42</v>
      </c>
    </row>
    <row r="43" spans="1:12" s="11" customFormat="1" ht="12.75">
      <c r="A43" s="5" t="s">
        <v>71</v>
      </c>
      <c r="B43" s="14" t="s">
        <v>72</v>
      </c>
      <c r="C43" s="15" t="e">
        <f aca="true" t="shared" si="22" ref="C43:J43">ROMAN(C$42)</f>
        <v>#VALUE!</v>
      </c>
      <c r="D43" s="15">
        <f t="shared" si="22"/>
      </c>
      <c r="E43" s="15" t="str">
        <f t="shared" si="22"/>
        <v>VII</v>
      </c>
      <c r="F43" s="15" t="str">
        <f t="shared" si="22"/>
        <v>XLVIII</v>
      </c>
      <c r="G43" s="15" t="str">
        <f t="shared" si="22"/>
        <v>XCVII</v>
      </c>
      <c r="H43" s="15" t="str">
        <f t="shared" si="22"/>
        <v>XCIX</v>
      </c>
      <c r="I43" s="15" t="str">
        <f t="shared" si="22"/>
        <v>CDXCIX</v>
      </c>
      <c r="J43" s="15" t="str">
        <f t="shared" si="22"/>
        <v>MCMXCIX</v>
      </c>
      <c r="L43" s="7">
        <v>43</v>
      </c>
    </row>
    <row r="44" spans="1:12" s="11" customFormat="1" ht="12.75" customHeight="1">
      <c r="A44" s="5" t="s">
        <v>73</v>
      </c>
      <c r="B44" s="14" t="s">
        <v>74</v>
      </c>
      <c r="C44" s="15" t="e">
        <f aca="true" t="shared" si="23" ref="C44:J44">ROMAN(C$42,1)</f>
        <v>#VALUE!</v>
      </c>
      <c r="D44" s="15">
        <f t="shared" si="23"/>
      </c>
      <c r="E44" s="15" t="str">
        <f t="shared" si="23"/>
        <v>VII</v>
      </c>
      <c r="F44" s="15" t="str">
        <f t="shared" si="23"/>
        <v>VLIII</v>
      </c>
      <c r="G44" s="15" t="str">
        <f t="shared" si="23"/>
        <v>VCII</v>
      </c>
      <c r="H44" s="15" t="str">
        <f t="shared" si="23"/>
        <v>VCIV</v>
      </c>
      <c r="I44" s="15" t="str">
        <f t="shared" si="23"/>
        <v>LDVLIV</v>
      </c>
      <c r="J44" s="15" t="str">
        <f t="shared" si="23"/>
        <v>MLMVLIV</v>
      </c>
      <c r="K44" s="17"/>
      <c r="L44" s="7">
        <v>44</v>
      </c>
    </row>
    <row r="45" spans="1:12" s="11" customFormat="1" ht="12.75">
      <c r="A45" s="18" t="s">
        <v>75</v>
      </c>
      <c r="B45" s="14" t="s">
        <v>76</v>
      </c>
      <c r="C45" s="15" t="e">
        <f aca="true" t="shared" si="24" ref="C45:J45">ROMAN(C$42,4)</f>
        <v>#VALUE!</v>
      </c>
      <c r="D45" s="15">
        <f t="shared" si="24"/>
      </c>
      <c r="E45" s="15" t="str">
        <f t="shared" si="24"/>
        <v>VII</v>
      </c>
      <c r="F45" s="15" t="str">
        <f t="shared" si="24"/>
        <v>VLIII</v>
      </c>
      <c r="G45" s="15" t="str">
        <f t="shared" si="24"/>
        <v>VCII</v>
      </c>
      <c r="H45" s="15" t="str">
        <f t="shared" si="24"/>
        <v>IC</v>
      </c>
      <c r="I45" s="15" t="str">
        <f t="shared" si="24"/>
        <v>ID</v>
      </c>
      <c r="J45" s="15" t="str">
        <f t="shared" si="24"/>
        <v>MIM</v>
      </c>
      <c r="K45" s="19"/>
      <c r="L45" s="7">
        <v>45</v>
      </c>
    </row>
    <row r="46" spans="1:12" s="11" customFormat="1" ht="12.75">
      <c r="A46" s="18" t="s">
        <v>77</v>
      </c>
      <c r="B46" s="14" t="s">
        <v>78</v>
      </c>
      <c r="C46" s="15" t="str">
        <f aca="true" t="shared" si="25" ref="C46:J46">ROMAN(ABS(C$42))</f>
        <v>II</v>
      </c>
      <c r="D46" s="15">
        <f t="shared" si="25"/>
      </c>
      <c r="E46" s="15" t="str">
        <f t="shared" si="25"/>
        <v>VII</v>
      </c>
      <c r="F46" s="15" t="str">
        <f t="shared" si="25"/>
        <v>XLVIII</v>
      </c>
      <c r="G46" s="15" t="str">
        <f t="shared" si="25"/>
        <v>XCVII</v>
      </c>
      <c r="H46" s="15" t="str">
        <f t="shared" si="25"/>
        <v>XCIX</v>
      </c>
      <c r="I46" s="15" t="str">
        <f t="shared" si="25"/>
        <v>CDXCIX</v>
      </c>
      <c r="J46" s="15" t="str">
        <f t="shared" si="25"/>
        <v>MCMXCIX</v>
      </c>
      <c r="K46" s="20"/>
      <c r="L46" s="7">
        <v>46</v>
      </c>
    </row>
    <row r="47" spans="1:12" s="11" customFormat="1" ht="12.75">
      <c r="A47" s="18" t="s">
        <v>79</v>
      </c>
      <c r="B47" s="14" t="s">
        <v>80</v>
      </c>
      <c r="C47" s="15" t="e">
        <f aca="true" t="shared" si="26" ref="C47:J47">ROMAN(ROUND(C$42,0))</f>
        <v>#VALUE!</v>
      </c>
      <c r="D47" s="15">
        <f t="shared" si="26"/>
      </c>
      <c r="E47" s="15" t="str">
        <f t="shared" si="26"/>
        <v>VIII</v>
      </c>
      <c r="F47" s="15" t="str">
        <f t="shared" si="26"/>
        <v>XLVIII</v>
      </c>
      <c r="G47" s="15" t="str">
        <f t="shared" si="26"/>
        <v>XCVIII</v>
      </c>
      <c r="H47" s="15" t="str">
        <f t="shared" si="26"/>
        <v>XCIX</v>
      </c>
      <c r="I47" s="15" t="str">
        <f t="shared" si="26"/>
        <v>CDXCIX</v>
      </c>
      <c r="J47" s="15" t="str">
        <f t="shared" si="26"/>
        <v>MCMXCIX</v>
      </c>
      <c r="K47" s="21"/>
      <c r="L47" s="7">
        <v>47</v>
      </c>
    </row>
    <row r="48" spans="1:12" s="11" customFormat="1" ht="12.75">
      <c r="A48" s="22"/>
      <c r="B48" s="14"/>
      <c r="C48" s="14"/>
      <c r="D48" s="14"/>
      <c r="E48" s="14"/>
      <c r="F48" s="14"/>
      <c r="G48" s="14"/>
      <c r="H48" s="20"/>
      <c r="I48" s="23"/>
      <c r="J48" s="14"/>
      <c r="K48" s="24"/>
      <c r="L48" s="7">
        <v>48</v>
      </c>
    </row>
    <row r="49" spans="1:12" s="11" customFormat="1" ht="12.75">
      <c r="A49" s="22"/>
      <c r="B49" s="14"/>
      <c r="C49" s="14"/>
      <c r="D49" s="14"/>
      <c r="E49" s="14"/>
      <c r="F49" s="14"/>
      <c r="G49" s="14"/>
      <c r="H49" s="20"/>
      <c r="I49" s="23"/>
      <c r="J49" s="14"/>
      <c r="K49" s="24"/>
      <c r="L49" s="7">
        <v>49</v>
      </c>
    </row>
    <row r="50" spans="1:12" s="11" customFormat="1" ht="12.75">
      <c r="A50" s="25"/>
      <c r="B50" s="14"/>
      <c r="C50" s="14"/>
      <c r="D50" s="14"/>
      <c r="E50" s="14"/>
      <c r="F50" s="14"/>
      <c r="G50" s="14"/>
      <c r="H50" s="20"/>
      <c r="I50" s="23"/>
      <c r="J50" s="14"/>
      <c r="K50" s="24"/>
      <c r="L50" s="7">
        <v>50</v>
      </c>
    </row>
    <row r="51" spans="1:12" s="11" customFormat="1" ht="12.75">
      <c r="A51" s="26"/>
      <c r="B51" s="14"/>
      <c r="C51" s="14"/>
      <c r="D51" s="14"/>
      <c r="E51" s="14"/>
      <c r="F51" s="14"/>
      <c r="G51" s="14"/>
      <c r="H51" s="20"/>
      <c r="I51" s="23"/>
      <c r="J51" s="14"/>
      <c r="K51" s="24"/>
      <c r="L51" s="7">
        <v>51</v>
      </c>
    </row>
    <row r="52" spans="1:12" s="11" customFormat="1" ht="12.75">
      <c r="A52" s="27"/>
      <c r="B52" s="14"/>
      <c r="C52" s="14"/>
      <c r="D52" s="14"/>
      <c r="E52" s="14"/>
      <c r="F52" s="14"/>
      <c r="G52" s="14"/>
      <c r="I52" s="23"/>
      <c r="K52" s="24"/>
      <c r="L52" s="7">
        <v>52</v>
      </c>
    </row>
    <row r="53" spans="1:12" s="11" customFormat="1" ht="12.75">
      <c r="A53" s="28"/>
      <c r="H53" s="29"/>
      <c r="I53" s="30"/>
      <c r="J53" s="14"/>
      <c r="L53" s="7">
        <v>53</v>
      </c>
    </row>
    <row r="54" spans="1:12" s="11" customFormat="1" ht="12.75">
      <c r="A54" s="31"/>
      <c r="I54" s="23"/>
      <c r="J54" s="14"/>
      <c r="L54" s="7">
        <v>54</v>
      </c>
    </row>
    <row r="55" spans="1:12" s="11" customFormat="1" ht="12.75">
      <c r="A55" s="32"/>
      <c r="I55" s="23"/>
      <c r="J55" s="14"/>
      <c r="L55" s="7">
        <v>55</v>
      </c>
    </row>
    <row r="56" spans="1:12" s="11" customFormat="1" ht="12.75">
      <c r="A56" s="33"/>
      <c r="I56" s="23"/>
      <c r="J56" s="14"/>
      <c r="L56" s="7">
        <v>56</v>
      </c>
    </row>
    <row r="57" spans="1:12" s="11" customFormat="1" ht="12.75">
      <c r="A57" s="22"/>
      <c r="I57" s="23"/>
      <c r="J57" s="14"/>
      <c r="L57" s="7">
        <v>57</v>
      </c>
    </row>
    <row r="58" spans="1:12" s="11" customFormat="1" ht="12.75">
      <c r="A58" s="22"/>
      <c r="I58" s="23"/>
      <c r="L58" s="7">
        <v>58</v>
      </c>
    </row>
    <row r="59" spans="1:12" s="11" customFormat="1" ht="12.75">
      <c r="A59" s="22"/>
      <c r="H59" s="16"/>
      <c r="I59" s="23"/>
      <c r="L59" s="7">
        <v>59</v>
      </c>
    </row>
    <row r="60" spans="1:12" s="11" customFormat="1" ht="12.75">
      <c r="A60" s="22"/>
      <c r="I60" s="23"/>
      <c r="J60" s="14"/>
      <c r="L60" s="7">
        <v>60</v>
      </c>
    </row>
    <row r="61" spans="1:12" s="11" customFormat="1" ht="12.75">
      <c r="A61" s="22"/>
      <c r="I61" s="23"/>
      <c r="J61" s="14"/>
      <c r="L61" s="7">
        <v>61</v>
      </c>
    </row>
    <row r="62" spans="1:12" s="11" customFormat="1" ht="12.75">
      <c r="A62" s="22"/>
      <c r="I62" s="23"/>
      <c r="J62" s="14"/>
      <c r="L62" s="7">
        <v>62</v>
      </c>
    </row>
    <row r="63" spans="9:12" s="11" customFormat="1" ht="12.75">
      <c r="I63" s="23"/>
      <c r="L63" s="34"/>
    </row>
    <row r="64" spans="9:12" s="11" customFormat="1" ht="12.75">
      <c r="I64" s="23"/>
      <c r="L64" s="34"/>
    </row>
    <row r="65" spans="9:12" s="11" customFormat="1" ht="12.75">
      <c r="I65" s="23"/>
      <c r="L65" s="34"/>
    </row>
    <row r="66" spans="9:12" s="11" customFormat="1" ht="12.75">
      <c r="I66" s="23"/>
      <c r="L66" s="34"/>
    </row>
    <row r="67" spans="9:12" s="11" customFormat="1" ht="12.75">
      <c r="I67" s="23"/>
      <c r="L67" s="34"/>
    </row>
    <row r="68" spans="9:12" s="11" customFormat="1" ht="12.75">
      <c r="I68" s="23"/>
      <c r="L68" s="34"/>
    </row>
    <row r="69" spans="9:12" s="11" customFormat="1" ht="12.75">
      <c r="I69" s="23"/>
      <c r="L69" s="34"/>
    </row>
    <row r="70" spans="9:12" s="11" customFormat="1" ht="12.75">
      <c r="I70" s="23"/>
      <c r="L70" s="34"/>
    </row>
    <row r="71" spans="9:12" s="11" customFormat="1" ht="12.75">
      <c r="I71" s="23"/>
      <c r="L71" s="34"/>
    </row>
    <row r="72" spans="9:12" s="11" customFormat="1" ht="12.75">
      <c r="I72" s="23"/>
      <c r="L72" s="34"/>
    </row>
    <row r="73" spans="9:12" s="11" customFormat="1" ht="12.75">
      <c r="I73" s="23"/>
      <c r="L73" s="34"/>
    </row>
    <row r="74" spans="9:12" s="11" customFormat="1" ht="12.75">
      <c r="I74" s="23"/>
      <c r="L74" s="34"/>
    </row>
    <row r="75" spans="9:12" s="11" customFormat="1" ht="12.75">
      <c r="I75" s="23"/>
      <c r="L75" s="34"/>
    </row>
    <row r="76" spans="9:12" s="11" customFormat="1" ht="12.75">
      <c r="I76" s="23"/>
      <c r="L76" s="34"/>
    </row>
    <row r="77" spans="9:12" s="11" customFormat="1" ht="12.75">
      <c r="I77" s="23"/>
      <c r="L77" s="34"/>
    </row>
    <row r="78" spans="9:12" s="11" customFormat="1" ht="12.75">
      <c r="I78" s="23"/>
      <c r="L78" s="34"/>
    </row>
    <row r="79" spans="9:12" s="11" customFormat="1" ht="12.75">
      <c r="I79" s="23"/>
      <c r="L79" s="34"/>
    </row>
    <row r="80" spans="9:12" s="11" customFormat="1" ht="12.75">
      <c r="I80" s="23"/>
      <c r="L80" s="34"/>
    </row>
    <row r="81" spans="9:12" s="11" customFormat="1" ht="12.75">
      <c r="I81" s="23"/>
      <c r="L81" s="34"/>
    </row>
    <row r="82" spans="9:12" s="11" customFormat="1" ht="12.75">
      <c r="I82" s="23"/>
      <c r="L82" s="34"/>
    </row>
    <row r="83" spans="9:12" s="11" customFormat="1" ht="12.75">
      <c r="I83" s="23"/>
      <c r="L83" s="34"/>
    </row>
    <row r="84" spans="9:12" s="11" customFormat="1" ht="12.75">
      <c r="I84" s="23"/>
      <c r="L84" s="34"/>
    </row>
    <row r="85" spans="9:12" s="11" customFormat="1" ht="12.75">
      <c r="I85" s="23"/>
      <c r="L85" s="34"/>
    </row>
    <row r="86" spans="9:12" s="11" customFormat="1" ht="12.75">
      <c r="I86" s="23"/>
      <c r="L86" s="34"/>
    </row>
    <row r="87" spans="9:12" s="11" customFormat="1" ht="12.75">
      <c r="I87" s="23"/>
      <c r="L87" s="34"/>
    </row>
    <row r="88" spans="9:12" s="11" customFormat="1" ht="12.75">
      <c r="I88" s="23"/>
      <c r="L88" s="34"/>
    </row>
    <row r="89" spans="9:12" s="11" customFormat="1" ht="12.75">
      <c r="I89" s="23"/>
      <c r="L89" s="34"/>
    </row>
    <row r="90" spans="9:12" s="11" customFormat="1" ht="12.75">
      <c r="I90" s="23"/>
      <c r="L90" s="34"/>
    </row>
    <row r="91" spans="9:12" s="11" customFormat="1" ht="12.75">
      <c r="I91" s="23"/>
      <c r="L91" s="34"/>
    </row>
    <row r="92" spans="9:12" s="11" customFormat="1" ht="12.75">
      <c r="I92" s="23"/>
      <c r="L92" s="34"/>
    </row>
    <row r="93" spans="9:12" s="11" customFormat="1" ht="12.75">
      <c r="I93" s="23"/>
      <c r="L93" s="34"/>
    </row>
    <row r="94" spans="9:12" s="11" customFormat="1" ht="12.75">
      <c r="I94" s="23"/>
      <c r="L94" s="34"/>
    </row>
    <row r="95" spans="9:12" s="11" customFormat="1" ht="12.75">
      <c r="I95" s="23"/>
      <c r="L95" s="34"/>
    </row>
    <row r="96" spans="9:12" s="11" customFormat="1" ht="12.75">
      <c r="I96" s="23"/>
      <c r="L96" s="34"/>
    </row>
    <row r="97" spans="9:12" s="11" customFormat="1" ht="12.75">
      <c r="I97" s="23"/>
      <c r="L97" s="34"/>
    </row>
    <row r="98" spans="9:12" s="11" customFormat="1" ht="12.75">
      <c r="I98" s="23"/>
      <c r="L98" s="34"/>
    </row>
    <row r="99" spans="9:12" s="11" customFormat="1" ht="12.75">
      <c r="I99" s="23"/>
      <c r="L99" s="34"/>
    </row>
    <row r="100" spans="9:12" s="11" customFormat="1" ht="12.75">
      <c r="I100" s="23"/>
      <c r="L100" s="34"/>
    </row>
    <row r="101" spans="9:12" s="11" customFormat="1" ht="12.75">
      <c r="I101" s="23"/>
      <c r="L101" s="34"/>
    </row>
    <row r="102" spans="9:12" s="11" customFormat="1" ht="12.75">
      <c r="I102" s="23"/>
      <c r="L102" s="34"/>
    </row>
    <row r="103" spans="9:12" s="11" customFormat="1" ht="12.75">
      <c r="I103" s="23"/>
      <c r="L103" s="34"/>
    </row>
    <row r="104" spans="9:12" s="11" customFormat="1" ht="12.75">
      <c r="I104" s="23"/>
      <c r="L104" s="34"/>
    </row>
    <row r="105" spans="9:12" s="11" customFormat="1" ht="12.75">
      <c r="I105" s="23"/>
      <c r="L105" s="34"/>
    </row>
    <row r="106" spans="9:12" s="11" customFormat="1" ht="12.75">
      <c r="I106" s="23"/>
      <c r="L106" s="34"/>
    </row>
    <row r="107" spans="9:12" s="11" customFormat="1" ht="12.75">
      <c r="I107" s="23"/>
      <c r="L107" s="34"/>
    </row>
    <row r="108" spans="9:12" s="11" customFormat="1" ht="12.75">
      <c r="I108" s="23"/>
      <c r="L108" s="34"/>
    </row>
  </sheetData>
  <mergeCells count="14">
    <mergeCell ref="C15:D15"/>
    <mergeCell ref="E15:F15"/>
    <mergeCell ref="C17:D17"/>
    <mergeCell ref="E17:F17"/>
    <mergeCell ref="E16:F16"/>
    <mergeCell ref="C16:D16"/>
    <mergeCell ref="C18:D18"/>
    <mergeCell ref="E18:F18"/>
    <mergeCell ref="C19:D19"/>
    <mergeCell ref="E19:F19"/>
    <mergeCell ref="C20:D20"/>
    <mergeCell ref="E20:F20"/>
    <mergeCell ref="C21:D21"/>
    <mergeCell ref="E21:F21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portrait" paperSize="9" scale="90" r:id="rId2"/>
  <headerFooter alignWithMargins="0">
    <oddHeader>&amp;L&amp;22Runden</oddHeader>
    <oddFooter>&amp;L&amp;10Visuelle Referenz - Excel 2000&amp;R&amp;10vgl. passende interaktive Excel-Datei ... © 2009 allgemeinbildung.ch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 Senti</cp:lastModifiedBy>
  <dcterms:created xsi:type="dcterms:W3CDTF">2009-03-20T21:12:31Z</dcterms:created>
  <dcterms:modified xsi:type="dcterms:W3CDTF">2011-04-25T05:48:31Z</dcterms:modified>
  <cp:category/>
  <cp:version/>
  <cp:contentType/>
  <cp:contentStatus/>
</cp:coreProperties>
</file>