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Prozent" sheetId="1" r:id="rId1"/>
  </sheets>
  <externalReferences>
    <externalReference r:id="rId4"/>
  </externalReferences>
  <definedNames>
    <definedName name="asdsdasdsd" hidden="1">{#N/A,#N/A,FALSE,"Ausgaben"}</definedName>
    <definedName name="Bruttopreis">'Prozent'!$B$24</definedName>
    <definedName name="Bruttosatz">'Prozent'!$B$28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'Prozent'!$A:$H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apital_Satz">'Prozent'!$B$18</definedName>
    <definedName name="Kapital_Wert">'Prozent'!$B$14</definedName>
    <definedName name="Kontinente">'[1]Matrix2'!#REF!</definedName>
    <definedName name="Nettopreis">'Prozent'!$B$26</definedName>
    <definedName name="Nettosatz">'Prozent'!$B$30</definedName>
    <definedName name="Neukapital_Satz">'Prozent'!$B$20</definedName>
    <definedName name="Neukapital_Wert">'Prozent'!$B$16</definedName>
    <definedName name="Rabatt">'Prozent'!$B$25</definedName>
    <definedName name="Rabattsatz">'Prozent'!$B$29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  <definedName name="Zins_Satz">'Prozent'!$B$19</definedName>
    <definedName name="Zins_Wert">'Prozent'!$B$15</definedName>
  </definedNames>
  <calcPr calcMode="manual" fullCalcOnLoad="1"/>
</workbook>
</file>

<file path=xl/sharedStrings.xml><?xml version="1.0" encoding="utf-8"?>
<sst xmlns="http://schemas.openxmlformats.org/spreadsheetml/2006/main" count="66" uniqueCount="51">
  <si>
    <t>&gt; Format &gt; Zellen &gt; Zahlen &gt; Standard / Prozent</t>
  </si>
  <si>
    <t>A</t>
  </si>
  <si>
    <t>B</t>
  </si>
  <si>
    <t>C</t>
  </si>
  <si>
    <t>D</t>
  </si>
  <si>
    <t>E</t>
  </si>
  <si>
    <t>F</t>
  </si>
  <si>
    <t>G</t>
  </si>
  <si>
    <t>Dezimalformat &lt;&gt; Prozentformat</t>
  </si>
  <si>
    <t>~Standard~</t>
  </si>
  <si>
    <t>~Prozent~</t>
  </si>
  <si>
    <t>Kapital + Zins = Neukapital</t>
  </si>
  <si>
    <t>Kapital Wert</t>
  </si>
  <si>
    <t>Zins Wert</t>
  </si>
  <si>
    <t>=Zins_Wert/Kapital_Wert</t>
  </si>
  <si>
    <t>Neukapital Wert</t>
  </si>
  <si>
    <t>=Neukapital_Wert/Kapital_Wert</t>
  </si>
  <si>
    <t>Kapital Satz</t>
  </si>
  <si>
    <t>Zins Satz</t>
  </si>
  <si>
    <t>=Kapital_Wert*Zins_Satz</t>
  </si>
  <si>
    <t>Neukapital Satz</t>
  </si>
  <si>
    <t>Bruttopreis - Rabatt = Nettopreis</t>
  </si>
  <si>
    <t>Bruttopreis</t>
  </si>
  <si>
    <t>Rabatt</t>
  </si>
  <si>
    <t>=Rabatt/Bruttopreis</t>
  </si>
  <si>
    <t>Nettopreis</t>
  </si>
  <si>
    <t>=Nettopreis/Bruttopreis</t>
  </si>
  <si>
    <t>Bruttosatz</t>
  </si>
  <si>
    <t>Rabattsatz</t>
  </si>
  <si>
    <t>=Bruttopreis*Rabattsatz</t>
  </si>
  <si>
    <t>Nettosatz</t>
  </si>
  <si>
    <t>&gt; Einfügen &gt; Funktion &gt; Finanzmathematik</t>
  </si>
  <si>
    <t>Regelmässige Zahlung</t>
  </si>
  <si>
    <t>Barwert (Bw)</t>
  </si>
  <si>
    <t>=RMZ</t>
  </si>
  <si>
    <t>Endwert / Zukunftswert (Zw)</t>
  </si>
  <si>
    <t>Zinssatz (Zins)</t>
  </si>
  <si>
    <t>(pro Jahr)</t>
  </si>
  <si>
    <t>Annuität / Zinszeiträume (Zzr)</t>
  </si>
  <si>
    <t>(Monate)</t>
  </si>
  <si>
    <t>Regelmässige Zahlung (RMZ)</t>
  </si>
  <si>
    <t>=RMZ(E38/12;E39;E36;E37)</t>
  </si>
  <si>
    <t>Zahlung insgesamt</t>
  </si>
  <si>
    <t>=E40*E39</t>
  </si>
  <si>
    <t>Zukunftswert</t>
  </si>
  <si>
    <t>=Zw</t>
  </si>
  <si>
    <t>=0+ZW(E44/12;E45;E43)</t>
  </si>
  <si>
    <r>
      <t xml:space="preserve">=Zins_Wert/Zins_Satz  </t>
    </r>
    <r>
      <rPr>
        <i/>
        <sz val="8"/>
        <rFont val="Tahoma"/>
        <family val="2"/>
      </rPr>
      <t>oder</t>
    </r>
    <r>
      <rPr>
        <sz val="8"/>
        <rFont val="Tahoma"/>
        <family val="2"/>
      </rPr>
      <t xml:space="preserve">  =Neukapital_Wert/Neukapital_Satz</t>
    </r>
  </si>
  <si>
    <r>
      <t xml:space="preserve">=Kapital_Wert*Neukapital_Satz  </t>
    </r>
    <r>
      <rPr>
        <i/>
        <sz val="8"/>
        <rFont val="Tahoma"/>
        <family val="2"/>
      </rPr>
      <t>oder</t>
    </r>
    <r>
      <rPr>
        <sz val="8"/>
        <rFont val="Tahoma"/>
        <family val="2"/>
      </rPr>
      <t xml:space="preserve">  =Kapital_Wert*(1+Zins_Satz)</t>
    </r>
  </si>
  <si>
    <r>
      <t xml:space="preserve">=Rabatt/Rabattsatz  </t>
    </r>
    <r>
      <rPr>
        <i/>
        <sz val="8"/>
        <rFont val="Tahoma"/>
        <family val="2"/>
      </rPr>
      <t>oder</t>
    </r>
    <r>
      <rPr>
        <sz val="8"/>
        <rFont val="Tahoma"/>
        <family val="2"/>
      </rPr>
      <t xml:space="preserve">  =Nettopreis/Nettosatz</t>
    </r>
  </si>
  <si>
    <r>
      <t xml:space="preserve">=Bruttopreis*Nettosatz  </t>
    </r>
    <r>
      <rPr>
        <i/>
        <sz val="8"/>
        <rFont val="Tahoma"/>
        <family val="2"/>
      </rPr>
      <t>oder</t>
    </r>
    <r>
      <rPr>
        <sz val="8"/>
        <rFont val="Tahoma"/>
        <family val="2"/>
      </rPr>
      <t xml:space="preserve">  =Bruttopreis*(1-Rabattsatz)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</si>
</sst>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3" xfId="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vertical="center"/>
    </xf>
    <xf numFmtId="191" fontId="6" fillId="3" borderId="3" xfId="1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191" fontId="9" fillId="0" borderId="3" xfId="19" applyNumberFormat="1" applyFont="1" applyFill="1" applyBorder="1" applyAlignment="1">
      <alignment horizontal="center" vertical="center"/>
    </xf>
    <xf numFmtId="0" fontId="6" fillId="3" borderId="3" xfId="2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9" fontId="9" fillId="0" borderId="3" xfId="20" applyFont="1" applyFill="1" applyBorder="1" applyAlignment="1">
      <alignment horizontal="center" vertical="center"/>
    </xf>
    <xf numFmtId="9" fontId="6" fillId="3" borderId="3" xfId="19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 quotePrefix="1">
      <alignment/>
    </xf>
    <xf numFmtId="9" fontId="9" fillId="0" borderId="3" xfId="19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9" fontId="6" fillId="3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1638300" cy="809625"/>
    <xdr:sp>
      <xdr:nvSpPr>
        <xdr:cNvPr id="1" name="Rectangle 1"/>
        <xdr:cNvSpPr>
          <a:spLocks/>
        </xdr:cNvSpPr>
      </xdr:nvSpPr>
      <xdr:spPr>
        <a:xfrm>
          <a:off x="7277100" y="828675"/>
          <a:ext cx="1638300" cy="809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/>
            <a:t>Das Prozentzeichen % kann direkt im Eingabefeld als Operator verwendet werden</a:t>
          </a:r>
        </a:p>
      </xdr:txBody>
    </xdr:sp>
    <xdr:clientData/>
  </xdr:oneCellAnchor>
  <xdr:twoCellAnchor>
    <xdr:from>
      <xdr:col>0</xdr:col>
      <xdr:colOff>0</xdr:colOff>
      <xdr:row>48</xdr:row>
      <xdr:rowOff>0</xdr:rowOff>
    </xdr:from>
    <xdr:to>
      <xdr:col>6</xdr:col>
      <xdr:colOff>1476375</xdr:colOff>
      <xdr:row>61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7810500"/>
          <a:ext cx="8753475" cy="2105025"/>
          <a:chOff x="0" y="720"/>
          <a:chExt cx="637" cy="221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20"/>
            <a:ext cx="290" cy="2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" y="735"/>
            <a:ext cx="349" cy="20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1">
      <selection activeCell="H1" sqref="H1:H16384"/>
    </sheetView>
  </sheetViews>
  <sheetFormatPr defaultColWidth="11.19921875" defaultRowHeight="14.25"/>
  <cols>
    <col min="1" max="3" width="12.59765625" style="5" customWidth="1"/>
    <col min="4" max="4" width="12.59765625" style="9" customWidth="1"/>
    <col min="5" max="5" width="13.3984375" style="9" customWidth="1"/>
    <col min="6" max="6" width="12.59765625" style="9" customWidth="1"/>
    <col min="7" max="7" width="17.19921875" style="5" customWidth="1"/>
    <col min="8" max="8" width="2.69921875" style="25" bestFit="1" customWidth="1"/>
    <col min="9" max="16384" width="11.3984375" style="5" customWidth="1"/>
  </cols>
  <sheetData>
    <row r="1" spans="1:8" ht="15.75">
      <c r="A1" s="1" t="s">
        <v>0</v>
      </c>
      <c r="B1" s="2"/>
      <c r="C1" s="2"/>
      <c r="D1" s="3"/>
      <c r="E1" s="3"/>
      <c r="F1" s="3"/>
      <c r="G1" s="2"/>
      <c r="H1" s="4">
        <v>1</v>
      </c>
    </row>
    <row r="2" spans="1:8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>
        <v>2</v>
      </c>
    </row>
    <row r="3" ht="12.75">
      <c r="H3" s="7">
        <v>3</v>
      </c>
    </row>
    <row r="4" spans="1:8" ht="12.75">
      <c r="A4" s="10" t="s">
        <v>8</v>
      </c>
      <c r="H4" s="7">
        <v>4</v>
      </c>
    </row>
    <row r="5" ht="12.75">
      <c r="H5" s="7">
        <v>5</v>
      </c>
    </row>
    <row r="6" spans="1:8" ht="12.75">
      <c r="A6" s="11">
        <v>1</v>
      </c>
      <c r="B6" s="11">
        <v>0.1</v>
      </c>
      <c r="C6" s="11">
        <v>0.05</v>
      </c>
      <c r="D6" s="11">
        <v>0.024</v>
      </c>
      <c r="E6" s="11">
        <v>1.75</v>
      </c>
      <c r="F6" s="12" t="s">
        <v>9</v>
      </c>
      <c r="H6" s="7">
        <v>6</v>
      </c>
    </row>
    <row r="7" spans="1:8" ht="12.75">
      <c r="A7" s="13">
        <f>A6</f>
        <v>1</v>
      </c>
      <c r="B7" s="13">
        <f>B6</f>
        <v>0.1</v>
      </c>
      <c r="C7" s="13">
        <f>C6</f>
        <v>0.05</v>
      </c>
      <c r="D7" s="13">
        <f>D6</f>
        <v>0.024</v>
      </c>
      <c r="E7" s="13">
        <f>E6</f>
        <v>1.75</v>
      </c>
      <c r="F7" s="12" t="s">
        <v>10</v>
      </c>
      <c r="H7" s="7">
        <v>7</v>
      </c>
    </row>
    <row r="8" spans="2:8" ht="12.75">
      <c r="B8" s="14"/>
      <c r="C8" s="14"/>
      <c r="D8" s="14"/>
      <c r="E8" s="14"/>
      <c r="F8" s="14"/>
      <c r="H8" s="7">
        <v>8</v>
      </c>
    </row>
    <row r="9" spans="1:8" ht="12.75">
      <c r="A9" s="15">
        <v>0.8</v>
      </c>
      <c r="B9" s="15">
        <v>0.075</v>
      </c>
      <c r="C9" s="15">
        <v>0.0004</v>
      </c>
      <c r="D9" s="15">
        <v>2.041</v>
      </c>
      <c r="E9" s="15">
        <v>0.195</v>
      </c>
      <c r="F9" s="12" t="s">
        <v>10</v>
      </c>
      <c r="H9" s="7">
        <v>9</v>
      </c>
    </row>
    <row r="10" spans="1:8" ht="12.75">
      <c r="A10" s="16">
        <f>A9</f>
        <v>0.8</v>
      </c>
      <c r="B10" s="16">
        <f>B9</f>
        <v>0.075</v>
      </c>
      <c r="C10" s="16">
        <f>C9</f>
        <v>0.0004</v>
      </c>
      <c r="D10" s="16">
        <f>D9</f>
        <v>2.041</v>
      </c>
      <c r="E10" s="16">
        <f>E9</f>
        <v>0.195</v>
      </c>
      <c r="F10" s="12" t="s">
        <v>9</v>
      </c>
      <c r="H10" s="7">
        <v>10</v>
      </c>
    </row>
    <row r="11" ht="12.75">
      <c r="H11" s="7">
        <v>11</v>
      </c>
    </row>
    <row r="12" spans="1:8" ht="12.75">
      <c r="A12" s="10" t="s">
        <v>11</v>
      </c>
      <c r="H12" s="7">
        <v>12</v>
      </c>
    </row>
    <row r="13" spans="2:8" ht="12.75">
      <c r="B13" s="17"/>
      <c r="C13" s="17"/>
      <c r="G13" s="14"/>
      <c r="H13" s="7">
        <v>13</v>
      </c>
    </row>
    <row r="14" spans="1:8" ht="12.75">
      <c r="A14" s="5" t="s">
        <v>12</v>
      </c>
      <c r="B14" s="18">
        <v>4000</v>
      </c>
      <c r="C14" s="19">
        <v>1</v>
      </c>
      <c r="D14" s="14"/>
      <c r="E14" s="14"/>
      <c r="F14" s="14"/>
      <c r="G14" s="14"/>
      <c r="H14" s="7">
        <v>14</v>
      </c>
    </row>
    <row r="15" spans="1:8" ht="12.75">
      <c r="A15" s="5" t="s">
        <v>13</v>
      </c>
      <c r="B15" s="18">
        <v>200</v>
      </c>
      <c r="C15" s="19">
        <f>Zins_Wert/Kapital_Wert</f>
        <v>0.05</v>
      </c>
      <c r="D15" s="14" t="s">
        <v>14</v>
      </c>
      <c r="E15" s="14"/>
      <c r="F15" s="14"/>
      <c r="G15" s="14"/>
      <c r="H15" s="7">
        <v>15</v>
      </c>
    </row>
    <row r="16" spans="1:8" ht="12.75">
      <c r="A16" s="5" t="s">
        <v>15</v>
      </c>
      <c r="B16" s="18">
        <f>Kapital_Wert+Zins_Wert</f>
        <v>4200</v>
      </c>
      <c r="C16" s="19">
        <f>Neukapital_Wert/Kapital_Wert</f>
        <v>1.05</v>
      </c>
      <c r="D16" s="14" t="s">
        <v>16</v>
      </c>
      <c r="E16" s="14"/>
      <c r="F16" s="14"/>
      <c r="G16" s="14"/>
      <c r="H16" s="7">
        <v>16</v>
      </c>
    </row>
    <row r="17" spans="7:8" ht="12.75">
      <c r="G17" s="14"/>
      <c r="H17" s="7">
        <v>17</v>
      </c>
    </row>
    <row r="18" spans="1:8" ht="12.75">
      <c r="A18" s="5" t="s">
        <v>17</v>
      </c>
      <c r="B18" s="19">
        <f>C14</f>
        <v>1</v>
      </c>
      <c r="C18" s="18">
        <f>Kapital_Wert</f>
        <v>4000</v>
      </c>
      <c r="D18" s="14" t="s">
        <v>47</v>
      </c>
      <c r="E18" s="14"/>
      <c r="F18" s="14"/>
      <c r="G18" s="14"/>
      <c r="H18" s="7">
        <v>18</v>
      </c>
    </row>
    <row r="19" spans="1:8" ht="12.75">
      <c r="A19" s="5" t="s">
        <v>18</v>
      </c>
      <c r="B19" s="19">
        <f>C15</f>
        <v>0.05</v>
      </c>
      <c r="C19" s="18">
        <f>Kapital_Wert*Zins_Satz</f>
        <v>200</v>
      </c>
      <c r="D19" s="14" t="s">
        <v>19</v>
      </c>
      <c r="E19" s="14"/>
      <c r="F19" s="14"/>
      <c r="G19" s="14"/>
      <c r="H19" s="7">
        <v>19</v>
      </c>
    </row>
    <row r="20" spans="1:8" ht="12.75">
      <c r="A20" s="5" t="s">
        <v>20</v>
      </c>
      <c r="B20" s="19">
        <f>C16</f>
        <v>1.05</v>
      </c>
      <c r="C20" s="18">
        <f>Kapital_Wert*(1+Zins_Satz)</f>
        <v>4200</v>
      </c>
      <c r="D20" s="14" t="s">
        <v>48</v>
      </c>
      <c r="E20" s="14"/>
      <c r="F20" s="14"/>
      <c r="H20" s="7">
        <v>20</v>
      </c>
    </row>
    <row r="21" ht="12.75">
      <c r="H21" s="7">
        <v>21</v>
      </c>
    </row>
    <row r="22" spans="1:8" ht="12.75">
      <c r="A22" s="10" t="s">
        <v>21</v>
      </c>
      <c r="H22" s="7">
        <v>22</v>
      </c>
    </row>
    <row r="23" ht="12.75">
      <c r="H23" s="7">
        <v>23</v>
      </c>
    </row>
    <row r="24" spans="1:8" ht="12.75">
      <c r="A24" s="5" t="s">
        <v>22</v>
      </c>
      <c r="B24" s="18">
        <v>300</v>
      </c>
      <c r="C24" s="19">
        <v>1</v>
      </c>
      <c r="D24" s="14"/>
      <c r="E24" s="14"/>
      <c r="F24" s="14"/>
      <c r="H24" s="7">
        <v>24</v>
      </c>
    </row>
    <row r="25" spans="1:8" ht="12.75">
      <c r="A25" s="5" t="s">
        <v>23</v>
      </c>
      <c r="B25" s="18">
        <v>30</v>
      </c>
      <c r="C25" s="19">
        <f>Rabatt/Bruttopreis</f>
        <v>0.1</v>
      </c>
      <c r="D25" s="14" t="s">
        <v>24</v>
      </c>
      <c r="E25" s="14"/>
      <c r="F25" s="14"/>
      <c r="H25" s="7">
        <v>25</v>
      </c>
    </row>
    <row r="26" spans="1:8" ht="12.75">
      <c r="A26" s="5" t="s">
        <v>25</v>
      </c>
      <c r="B26" s="18">
        <f>Bruttopreis-Rabatt</f>
        <v>270</v>
      </c>
      <c r="C26" s="19">
        <f>Nettopreis/Bruttopreis</f>
        <v>0.9</v>
      </c>
      <c r="D26" s="14" t="s">
        <v>26</v>
      </c>
      <c r="E26" s="14"/>
      <c r="F26" s="14"/>
      <c r="H26" s="7">
        <v>26</v>
      </c>
    </row>
    <row r="27" ht="12.75">
      <c r="H27" s="7">
        <v>27</v>
      </c>
    </row>
    <row r="28" spans="1:8" ht="12.75">
      <c r="A28" s="5" t="s">
        <v>27</v>
      </c>
      <c r="B28" s="19">
        <f>C24</f>
        <v>1</v>
      </c>
      <c r="C28" s="18">
        <f>Bruttopreis</f>
        <v>300</v>
      </c>
      <c r="D28" s="14" t="s">
        <v>49</v>
      </c>
      <c r="E28" s="14"/>
      <c r="F28" s="14"/>
      <c r="H28" s="7">
        <v>28</v>
      </c>
    </row>
    <row r="29" spans="1:8" ht="12.75">
      <c r="A29" s="5" t="s">
        <v>28</v>
      </c>
      <c r="B29" s="19">
        <f>C25</f>
        <v>0.1</v>
      </c>
      <c r="C29" s="18">
        <f>Bruttopreis*Rabattsatz</f>
        <v>30</v>
      </c>
      <c r="D29" s="14" t="s">
        <v>29</v>
      </c>
      <c r="E29" s="14"/>
      <c r="F29" s="14"/>
      <c r="H29" s="7">
        <v>29</v>
      </c>
    </row>
    <row r="30" spans="1:8" ht="12.75">
      <c r="A30" s="5" t="s">
        <v>30</v>
      </c>
      <c r="B30" s="19">
        <f>Bruttosatz-Rabattsatz</f>
        <v>0.9</v>
      </c>
      <c r="C30" s="18">
        <f>Bruttopreis*Nettosatz</f>
        <v>270</v>
      </c>
      <c r="D30" s="14" t="s">
        <v>50</v>
      </c>
      <c r="E30" s="14"/>
      <c r="F30" s="14"/>
      <c r="H30" s="7">
        <v>30</v>
      </c>
    </row>
    <row r="31" ht="12.75">
      <c r="H31" s="7">
        <v>31</v>
      </c>
    </row>
    <row r="32" ht="12.75">
      <c r="H32" s="20">
        <v>32</v>
      </c>
    </row>
    <row r="33" spans="1:8" ht="15.75">
      <c r="A33" s="1" t="s">
        <v>31</v>
      </c>
      <c r="B33" s="2"/>
      <c r="C33" s="2"/>
      <c r="D33" s="3"/>
      <c r="E33" s="3"/>
      <c r="F33" s="3"/>
      <c r="G33" s="2"/>
      <c r="H33" s="7">
        <v>33</v>
      </c>
    </row>
    <row r="34" spans="1:8" s="8" customFormat="1" ht="11.25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7">
        <v>34</v>
      </c>
    </row>
    <row r="35" ht="12.75">
      <c r="H35" s="7">
        <v>35</v>
      </c>
    </row>
    <row r="36" spans="1:8" ht="12.75">
      <c r="A36" s="10" t="s">
        <v>32</v>
      </c>
      <c r="C36" s="5" t="s">
        <v>33</v>
      </c>
      <c r="E36" s="18">
        <v>10000</v>
      </c>
      <c r="H36" s="7">
        <v>36</v>
      </c>
    </row>
    <row r="37" spans="1:8" ht="12.75">
      <c r="A37" s="21" t="s">
        <v>34</v>
      </c>
      <c r="C37" s="5" t="s">
        <v>35</v>
      </c>
      <c r="E37" s="18">
        <v>0</v>
      </c>
      <c r="H37" s="7">
        <v>37</v>
      </c>
    </row>
    <row r="38" spans="3:8" ht="12.75">
      <c r="C38" s="5" t="s">
        <v>36</v>
      </c>
      <c r="E38" s="22">
        <v>0.04</v>
      </c>
      <c r="F38" s="23" t="s">
        <v>37</v>
      </c>
      <c r="H38" s="7">
        <v>38</v>
      </c>
    </row>
    <row r="39" spans="3:8" ht="12.75">
      <c r="C39" s="5" t="s">
        <v>38</v>
      </c>
      <c r="E39" s="11">
        <v>36</v>
      </c>
      <c r="F39" s="23" t="s">
        <v>39</v>
      </c>
      <c r="H39" s="7">
        <v>39</v>
      </c>
    </row>
    <row r="40" spans="3:8" ht="12.75">
      <c r="C40" s="5" t="s">
        <v>40</v>
      </c>
      <c r="E40" s="24">
        <f>PMT(E38/12,E39,E36,E37)</f>
        <v>-295.2398500684295</v>
      </c>
      <c r="F40" s="14" t="s">
        <v>41</v>
      </c>
      <c r="H40" s="7">
        <v>40</v>
      </c>
    </row>
    <row r="41" spans="3:8" ht="12.75">
      <c r="C41" s="5" t="s">
        <v>42</v>
      </c>
      <c r="E41" s="24">
        <f>E40*E39</f>
        <v>-10628.634602463462</v>
      </c>
      <c r="F41" s="14" t="s">
        <v>43</v>
      </c>
      <c r="H41" s="7">
        <v>41</v>
      </c>
    </row>
    <row r="42" ht="12.75">
      <c r="H42" s="7">
        <v>42</v>
      </c>
    </row>
    <row r="43" spans="1:8" ht="12.75">
      <c r="A43" s="10" t="s">
        <v>44</v>
      </c>
      <c r="C43" s="5" t="s">
        <v>40</v>
      </c>
      <c r="E43" s="18">
        <v>-250</v>
      </c>
      <c r="H43" s="7">
        <v>43</v>
      </c>
    </row>
    <row r="44" spans="1:8" ht="12.75">
      <c r="A44" s="21" t="s">
        <v>45</v>
      </c>
      <c r="C44" s="5" t="s">
        <v>36</v>
      </c>
      <c r="E44" s="22">
        <v>0.04</v>
      </c>
      <c r="F44" s="23" t="s">
        <v>37</v>
      </c>
      <c r="H44" s="7">
        <v>44</v>
      </c>
    </row>
    <row r="45" spans="3:8" ht="12.75">
      <c r="C45" s="5" t="s">
        <v>38</v>
      </c>
      <c r="E45" s="11">
        <v>36</v>
      </c>
      <c r="F45" s="23" t="s">
        <v>39</v>
      </c>
      <c r="H45" s="7">
        <v>45</v>
      </c>
    </row>
    <row r="46" spans="3:8" ht="12.75">
      <c r="C46" s="5" t="s">
        <v>35</v>
      </c>
      <c r="E46" s="24">
        <f>0+FV(E44/12,E45,E43)</f>
        <v>9545.390588843615</v>
      </c>
      <c r="F46" s="14" t="s">
        <v>46</v>
      </c>
      <c r="H46" s="7">
        <v>46</v>
      </c>
    </row>
    <row r="47" ht="12.75">
      <c r="H47" s="7">
        <v>47</v>
      </c>
    </row>
    <row r="48" ht="12.75">
      <c r="H48" s="7">
        <v>48</v>
      </c>
    </row>
    <row r="49" ht="12.75">
      <c r="H49" s="7">
        <v>49</v>
      </c>
    </row>
    <row r="50" ht="12.75">
      <c r="H50" s="7">
        <v>50</v>
      </c>
    </row>
    <row r="51" ht="12.75">
      <c r="H51" s="7">
        <v>51</v>
      </c>
    </row>
    <row r="52" ht="12.75">
      <c r="H52" s="7">
        <v>52</v>
      </c>
    </row>
    <row r="53" ht="12.75">
      <c r="H53" s="7">
        <v>53</v>
      </c>
    </row>
    <row r="54" ht="12.75">
      <c r="H54" s="7">
        <v>54</v>
      </c>
    </row>
    <row r="55" ht="12.75">
      <c r="H55" s="7">
        <v>55</v>
      </c>
    </row>
    <row r="56" ht="12.75">
      <c r="H56" s="7">
        <v>56</v>
      </c>
    </row>
    <row r="57" ht="12.75">
      <c r="H57" s="7">
        <v>57</v>
      </c>
    </row>
    <row r="58" ht="12.75">
      <c r="H58" s="7">
        <v>58</v>
      </c>
    </row>
    <row r="59" ht="12.75">
      <c r="H59" s="7">
        <v>59</v>
      </c>
    </row>
    <row r="60" ht="12.75">
      <c r="H60" s="7">
        <v>60</v>
      </c>
    </row>
    <row r="61" ht="12.75">
      <c r="H61" s="7">
        <v>61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&amp;L&amp;22Prozentrechnen &amp; Finanzmathematik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2009-03-20T21:11:46Z</cp:lastPrinted>
  <dcterms:created xsi:type="dcterms:W3CDTF">2009-03-20T21:11:26Z</dcterms:created>
  <dcterms:modified xsi:type="dcterms:W3CDTF">2011-04-25T05:48:21Z</dcterms:modified>
  <cp:category/>
  <cp:version/>
  <cp:contentType/>
  <cp:contentStatus/>
</cp:coreProperties>
</file>